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проект дох" sheetId="1" r:id="rId1"/>
    <sheet name="проект расх" sheetId="2" r:id="rId2"/>
  </sheets>
  <definedNames/>
  <calcPr fullCalcOnLoad="1"/>
</workbook>
</file>

<file path=xl/sharedStrings.xml><?xml version="1.0" encoding="utf-8"?>
<sst xmlns="http://schemas.openxmlformats.org/spreadsheetml/2006/main" count="352" uniqueCount="244">
  <si>
    <t>Проект</t>
  </si>
  <si>
    <t>Приложение 1 к решению Муниципального совета МО МО Автово от 13 мая 2011 года № _____</t>
  </si>
  <si>
    <t>"О местном бюджете муниципального образования муниципальный округ Автово на 2011 год"</t>
  </si>
  <si>
    <t>Глава МО МО Автово ____________________________ Г. Б. Трусканов</t>
  </si>
  <si>
    <t xml:space="preserve">Доходы местного бюджета муниципального образования </t>
  </si>
  <si>
    <t>муниципальный округ Автово на 2011 год</t>
  </si>
  <si>
    <t xml:space="preserve">                  Код</t>
  </si>
  <si>
    <t xml:space="preserve">               Источники доходов</t>
  </si>
  <si>
    <t>Сумма (в тысячах рублей)</t>
  </si>
  <si>
    <t xml:space="preserve">000 1 00 00000 00 0000 000  </t>
  </si>
  <si>
    <t>Налоговые и неналоговые доходы</t>
  </si>
  <si>
    <t>182 1 05 00000 00 0000 000</t>
  </si>
  <si>
    <t>Налоги на совокупный доход</t>
  </si>
  <si>
    <t>182 1 05 01000 01 0000 110</t>
  </si>
  <si>
    <t xml:space="preserve">Налог, взимаемый в связи с применением </t>
  </si>
  <si>
    <t xml:space="preserve"> упрощенной системы налогообложения</t>
  </si>
  <si>
    <t xml:space="preserve">182 1 05 01010 01 0000 110  </t>
  </si>
  <si>
    <t xml:space="preserve">Налог, взимаемый с налогоплательщиков,  </t>
  </si>
  <si>
    <t>выбравших в качестве объекта налогообложения</t>
  </si>
  <si>
    <t>доходы</t>
  </si>
  <si>
    <t xml:space="preserve">182 1 05 01011 01 0000 110  </t>
  </si>
  <si>
    <t xml:space="preserve">182 1 05 01012 01 0000 110  </t>
  </si>
  <si>
    <t>доходы (за налоговые периоды, истекшие до 1 января 2011 года)</t>
  </si>
  <si>
    <t xml:space="preserve">182 1 05 01020 01 0000 110  </t>
  </si>
  <si>
    <t>доходы, уменьшенные на величину расходов</t>
  </si>
  <si>
    <t xml:space="preserve">182 1 05 01021 01 0000 110  </t>
  </si>
  <si>
    <t xml:space="preserve">182 1 05 01022 01 0000 110  </t>
  </si>
  <si>
    <t xml:space="preserve">доходы, уменьшенные на величину расходов (за налоговые периоды, истекшие </t>
  </si>
  <si>
    <t>до 1 января 2011 года)</t>
  </si>
  <si>
    <t xml:space="preserve">182 1 05 02000 02 0000 110  </t>
  </si>
  <si>
    <t xml:space="preserve">Единый налог на вмененый доход для отдельных     </t>
  </si>
  <si>
    <t>видов деятельности</t>
  </si>
  <si>
    <t xml:space="preserve">182 1 05 02010 02 0000 110  </t>
  </si>
  <si>
    <t xml:space="preserve">182 1 05 02020 02 0000 110  </t>
  </si>
  <si>
    <t>видов деятельности (за налоговые периоды, истекшие до 1 января 2011 года)</t>
  </si>
  <si>
    <t>182 1 05 01050 01 0000 110</t>
  </si>
  <si>
    <t>Минимальный налог, зачисляемый в бюджеты субъектов Российской Федерации</t>
  </si>
  <si>
    <t>182 1 06 00000 00 0000 000</t>
  </si>
  <si>
    <t>Налоги на имущество</t>
  </si>
  <si>
    <t>182 1 06 01010 03 0000 110</t>
  </si>
  <si>
    <t>Налоги на имущество физических лиц, взимаемые по ставкам,</t>
  </si>
  <si>
    <t>применяемым к объектам налогообложения, расположенным в</t>
  </si>
  <si>
    <t>границах внутригородских муниципальных образований городов</t>
  </si>
  <si>
    <t>федерального значения Москвы и Санкт-Петербурга</t>
  </si>
  <si>
    <t xml:space="preserve">182 1 09 00000 00 0000 000 </t>
  </si>
  <si>
    <t>Задолженность и перерасчеты по отмененным налогам,</t>
  </si>
  <si>
    <t>сборам и иным обязательным платежам</t>
  </si>
  <si>
    <t xml:space="preserve">182 1 09 04040 01 0000 110 </t>
  </si>
  <si>
    <t>Налог с имущества, переходящего в порядке наследования или дарения</t>
  </si>
  <si>
    <t>182 1 16 00000 00 0000 000</t>
  </si>
  <si>
    <t>Штрафы, санкции, возмещение ущерба</t>
  </si>
  <si>
    <t>182 1 16 06000 01 0000 140</t>
  </si>
  <si>
    <t xml:space="preserve">Денежные взыскания (штрафы) за нарушение </t>
  </si>
  <si>
    <t>законодательства о применении контрольно-</t>
  </si>
  <si>
    <t xml:space="preserve">кассовой техники при осуществлении наличных </t>
  </si>
  <si>
    <t>денежных расчетов и расчетов и (или) расчетов с использованием платежных карт</t>
  </si>
  <si>
    <t>806 1 16 90030 03 0100 140</t>
  </si>
  <si>
    <t xml:space="preserve">Прочие поступления от денежных взысканий (штрафов) и иных </t>
  </si>
  <si>
    <t>сумм в возмещение ущерба, зачисляемые в бюджеты внутригородских</t>
  </si>
  <si>
    <t xml:space="preserve">муниципальных образований городов федерального значения </t>
  </si>
  <si>
    <t>Москвы и Санкт-Петербурга</t>
  </si>
  <si>
    <t>807 1 16 90030 03 0100 140</t>
  </si>
  <si>
    <t>850 1 16 90030 03 0100 140</t>
  </si>
  <si>
    <t>850 1 16 90030 03 0200 140</t>
  </si>
  <si>
    <t>Штрафы за нарушения правил торговли, предусмотренные законом Санкт-Петербурга</t>
  </si>
  <si>
    <t xml:space="preserve">об админимтративной ответственности за продажу товаров в неустановленных местах
</t>
  </si>
  <si>
    <t>867 1 13 03030 03 0000 130</t>
  </si>
  <si>
    <t>Прочие доходы от оказания платных услуг получателями средств бюджетов</t>
  </si>
  <si>
    <t xml:space="preserve">внутригородских муниципальных образований городов федерального значения </t>
  </si>
  <si>
    <t xml:space="preserve"> Москвы и Санкт -Петербурга и компенсационных затрат бюджетов</t>
  </si>
  <si>
    <t xml:space="preserve"> внутригородских муниципальных образований городов федерального значения </t>
  </si>
  <si>
    <t>Москвы и Санкт-Петербурга (по восстановлению зеленых насаждений)</t>
  </si>
  <si>
    <t xml:space="preserve">928 1 17 01030 03 0000 180    </t>
  </si>
  <si>
    <t>Невыясненные поступления, зачисляемые в бюджеты внутригородских муници-</t>
  </si>
  <si>
    <t>пальных образований городов федерального значения Москвы и Санкт-Петербурга</t>
  </si>
  <si>
    <t xml:space="preserve">928 1 17 05030 03 0000 180    </t>
  </si>
  <si>
    <t xml:space="preserve">Прочие неналоговые доходы бюджетов внутригородских муниципальных </t>
  </si>
  <si>
    <t>образований городов федерального значения Москвы и Санкт-Петербурга</t>
  </si>
  <si>
    <t>928 2 08 03000 03 0000 180</t>
  </si>
  <si>
    <t xml:space="preserve">Перечисления из бюджетов внутригородских муниципальных образований </t>
  </si>
  <si>
    <t>городов федерального значения Москвы и Санкт-Петребурга (в бюджеты</t>
  </si>
  <si>
    <t xml:space="preserve">Москвы и Санкт-Петербурга) для осуществления возврата  (зачета) излишне </t>
  </si>
  <si>
    <t xml:space="preserve">уплаченных или излишне взысканных сумм налогов, сборов и иных платежей, </t>
  </si>
  <si>
    <t xml:space="preserve">а также сумм процентов за несвоевременное осуществление такового возврата </t>
  </si>
  <si>
    <t>и процентов, начисленных на излишне взысканные суммы</t>
  </si>
  <si>
    <t>928 2 02 03000 00 0000 151</t>
  </si>
  <si>
    <t>Субвенции местным бюджетам на выполнение передаваемых</t>
  </si>
  <si>
    <t>полномочий субъектов Российской Федерации</t>
  </si>
  <si>
    <t>928 2 02 03024 03 0100 151</t>
  </si>
  <si>
    <t>Субвенции бюджетам внутригородских муниципальных образований Санкт-Петербурга</t>
  </si>
  <si>
    <t>на выполнение отдельных государственных полномочий Санкт-Петербурга по</t>
  </si>
  <si>
    <t>по организации и осуществлению деятельности по опеке и попечительству</t>
  </si>
  <si>
    <t>928 2 02 03024 03 0200 151</t>
  </si>
  <si>
    <t xml:space="preserve">Субвенции бюджетам внутригородских муниципальных образований </t>
  </si>
  <si>
    <t>Санкт-Петербурга на выполнение отдельного государственного полномочия</t>
  </si>
  <si>
    <t>Санкт-Петербурга по определению должностных лиц уполномоченных</t>
  </si>
  <si>
    <t>составлять протоколы об административных правонарушениях</t>
  </si>
  <si>
    <t>928 2 02 03027 03 0100 151</t>
  </si>
  <si>
    <t>Санкт-Петербурга на содержание ребенка в семье опекуна и приемной семье</t>
  </si>
  <si>
    <t>928 2 02 03027 03 0200 151</t>
  </si>
  <si>
    <t>Санкт-Петербурга на оплату труда приемному родителю</t>
  </si>
  <si>
    <t>ИТОГО</t>
  </si>
  <si>
    <t>Приложение 2 к решению Муниципального совета МО МО Автово от 13 мая 2011 года № _____</t>
  </si>
  <si>
    <t>Глава МО МО Автово _______________________ Г. Б. Трусканов</t>
  </si>
  <si>
    <t xml:space="preserve">Ведомственная структура расходов местного бюджета муниципального </t>
  </si>
  <si>
    <t>образования муниципальный округ Автово на 2011 год</t>
  </si>
  <si>
    <t>Главный распорядитель средств местного бюджета МО МО Автово: Местная администрация МО МО Автово</t>
  </si>
  <si>
    <t xml:space="preserve">                Наименование </t>
  </si>
  <si>
    <t>Код</t>
  </si>
  <si>
    <t>Код целе-</t>
  </si>
  <si>
    <t xml:space="preserve">Код вида </t>
  </si>
  <si>
    <t>кассовые</t>
  </si>
  <si>
    <t>проект</t>
  </si>
  <si>
    <t>Сумма (в ты-</t>
  </si>
  <si>
    <t>раздела</t>
  </si>
  <si>
    <t>вой статьи</t>
  </si>
  <si>
    <t>расходов</t>
  </si>
  <si>
    <t>за 1 кв 2011</t>
  </si>
  <si>
    <t>бюд на 9м</t>
  </si>
  <si>
    <t>сячах рублей</t>
  </si>
  <si>
    <t>ОБЩЕГОСУДАРСТВЕННЫЕ ВОПРОСЫ</t>
  </si>
  <si>
    <t>0100.</t>
  </si>
  <si>
    <t>Функционирование высшего должностного лица субъекта Российской Федерации и органа местного самоуправления</t>
  </si>
  <si>
    <t>0102.</t>
  </si>
  <si>
    <t xml:space="preserve">Глава муниципального образования </t>
  </si>
  <si>
    <t>002 01 00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</si>
  <si>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</si>
  <si>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</si>
  <si>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0103.</t>
  </si>
  <si>
    <t>Вознаграждение депутатам, осуществляющим свои полномочия на непостоянной основе</t>
  </si>
  <si>
    <t>002 03 02</t>
  </si>
  <si>
    <t>Аппарат представительного органа муниципального образования</t>
  </si>
  <si>
    <t>002 04 00</t>
  </si>
  <si>
    <t xml:space="preserve">Функционирование Правительства Российской Федерации, высших органов исполнительной власти </t>
  </si>
  <si>
    <t>субъектов Российской Федерации, местных администраций</t>
  </si>
  <si>
    <t>0104.</t>
  </si>
  <si>
    <t>Глава местной администрации (исполнительно-распорядитеьного органа муниципального образования)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</si>
  <si>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</si>
  <si>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</si>
  <si>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</si>
  <si>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 xml:space="preserve">Определение должностных лиц, уполномоченных составлять протоколы об административных </t>
  </si>
  <si>
    <t>правонарушениях, и составление протоколов об административных правонарушениях</t>
  </si>
  <si>
    <t>002 06 03</t>
  </si>
  <si>
    <t>Выполнение отдельных государствыенных полномочий за счет субвенций из фонда компенсаций Санкт-Петербурга</t>
  </si>
  <si>
    <t>Обеспечение проведения выборов и референдумов</t>
  </si>
  <si>
    <t>0107.</t>
  </si>
  <si>
    <t>Члены избирательной комиссии муниципального образования</t>
  </si>
  <si>
    <t>002 07 00</t>
  </si>
  <si>
    <t>Резервные фонды</t>
  </si>
  <si>
    <t>0111.</t>
  </si>
  <si>
    <t>Резервный фонд местной администрации</t>
  </si>
  <si>
    <t>070 01 00</t>
  </si>
  <si>
    <t>013.</t>
  </si>
  <si>
    <t>Другие общегосударственные вопросы</t>
  </si>
  <si>
    <t>0113.</t>
  </si>
  <si>
    <t>Осуществление в порядке и формах, установленных законом Санкт-Петербурга, поддержки деятельности</t>
  </si>
  <si>
    <t>граждан, общественных объединений, участвующих в охране порядка на территории муниципального образования</t>
  </si>
  <si>
    <t>092 01 00</t>
  </si>
  <si>
    <t xml:space="preserve">Безвозмездные и безвозвратные перечисления организациям, за исключением государственных и </t>
  </si>
  <si>
    <t>муниципальных организаций</t>
  </si>
  <si>
    <t xml:space="preserve"> Формирование архивных фондов местного самоуправления, муниципальных учреждений</t>
  </si>
  <si>
    <t>090 02 00</t>
  </si>
  <si>
    <t xml:space="preserve">Участие в профилактике терроризма, правонарушений и дорожно-транспортного травматизма </t>
  </si>
  <si>
    <t>795 01 00</t>
  </si>
  <si>
    <t>НАЦИОНАЛЬНАЯ БЕЗОПАСНОСТЬ И ПРАВООХРАНИТЕЛЬНАЯ ДЕЯТЕЛЬНОСТЬ</t>
  </si>
  <si>
    <t>0300.</t>
  </si>
  <si>
    <t xml:space="preserve">Защита населения и территорий от чрезвычайных ситуаций природного и техногенного характера, </t>
  </si>
  <si>
    <t>гражданская оборона</t>
  </si>
  <si>
    <t>0309.</t>
  </si>
  <si>
    <t xml:space="preserve">Организация в установленном порядке сбора и обмена информацией в области защиты населения и </t>
  </si>
  <si>
    <t>территорий от чрезвычайных ситуаций</t>
  </si>
  <si>
    <t>219 01 00</t>
  </si>
  <si>
    <t>ЖИЛИЩНО-КОММУНАЛЬНОЕ ХОЗЯЙСТВО</t>
  </si>
  <si>
    <t>0500.</t>
  </si>
  <si>
    <t>Другие вопросы в области жилищно-коммунального хозяйства</t>
  </si>
  <si>
    <t>0505.</t>
  </si>
  <si>
    <t>Выполнение функций Муниципальным учреждением "Автовский Центр благоустройства,</t>
  </si>
  <si>
    <t>социальной защиты и права"</t>
  </si>
  <si>
    <t>002 99 01</t>
  </si>
  <si>
    <t>001.</t>
  </si>
  <si>
    <t xml:space="preserve">Благоустройство </t>
  </si>
  <si>
    <t>0503.</t>
  </si>
  <si>
    <t>600 00 00</t>
  </si>
  <si>
    <t>Текущий ремонт придомовых территорий и территорий дворов, включая проезды и въезды, пешеходные дорожки</t>
  </si>
  <si>
    <t>600 01 01</t>
  </si>
  <si>
    <t>Проведение мер по уширению территорий дворов в целях организации дополнительных парковочных мест</t>
  </si>
  <si>
    <t>600 01 02</t>
  </si>
  <si>
    <t>Содержание и ремонт ограждений газонов</t>
  </si>
  <si>
    <t>600 01 03</t>
  </si>
  <si>
    <t>Установка и содержание малых архитектурных форм, уличной мебели и хозяйственно-бытового оборудования</t>
  </si>
  <si>
    <t>600 01 04</t>
  </si>
  <si>
    <t>Обустройство и содержание спортивных площадок</t>
  </si>
  <si>
    <t>600 01 05</t>
  </si>
  <si>
    <t>Обеспечение санитарного благополучия населения</t>
  </si>
  <si>
    <t>600 02 00</t>
  </si>
  <si>
    <t>Уборка территорий</t>
  </si>
  <si>
    <t>600 02 01</t>
  </si>
  <si>
    <t>Участие во временном трудоустройстве несовершеннолетних безработных граждан</t>
  </si>
  <si>
    <t>Озеленение территорий муниципального образования</t>
  </si>
  <si>
    <t xml:space="preserve">600 03 01  </t>
  </si>
  <si>
    <t xml:space="preserve">Компенсационное озеленение, проведение санитарных рубок (в т.ч. удаление аварийных, больных деревьев и  </t>
  </si>
  <si>
    <t xml:space="preserve">реконструкция зеленых насаждений, </t>
  </si>
  <si>
    <t>кустарников), реконструкция зеленых насаждений внутриквартального озеленения</t>
  </si>
  <si>
    <t xml:space="preserve">600 03 02  </t>
  </si>
  <si>
    <t>Создание зон отдыха. Обустройство и содержание детских площадок</t>
  </si>
  <si>
    <t xml:space="preserve">600 04 01  </t>
  </si>
  <si>
    <t>Прочие мероприятия по благоустройству городских округов</t>
  </si>
  <si>
    <t>600 05 00</t>
  </si>
  <si>
    <t>ОБРАЗОВАНИЕ</t>
  </si>
  <si>
    <t>0700.</t>
  </si>
  <si>
    <t>Молодежная политика и оздоровление детей</t>
  </si>
  <si>
    <t>Выполнение функций Муниципальным учреждением "Физкультурно-спортивный клуб "Автово"</t>
  </si>
  <si>
    <t>0707.</t>
  </si>
  <si>
    <t>431 99 00</t>
  </si>
  <si>
    <t>Расходы на организацию военно-патриотической работы с подростками</t>
  </si>
  <si>
    <t>431 01 00</t>
  </si>
  <si>
    <t>Спортивные и досуговые мероприятия</t>
  </si>
  <si>
    <t>431 02 00</t>
  </si>
  <si>
    <t>КУЛЬТУРА И КИНЕМАТОГРАФИЯ</t>
  </si>
  <si>
    <t>0800.</t>
  </si>
  <si>
    <t>КУЛЬТУРА</t>
  </si>
  <si>
    <t>0801.</t>
  </si>
  <si>
    <t>Организация местных и участие в организации и проведении городских праздничных и иных зрелищных мероприятий</t>
  </si>
  <si>
    <t>450 01 00</t>
  </si>
  <si>
    <t>СОЦИАЛЬНАЯ ПОЛИТИКА</t>
  </si>
  <si>
    <t>Охрана семьи и детства</t>
  </si>
  <si>
    <t>Содержание ребенка в семье опекуна и приемной семье</t>
  </si>
  <si>
    <t>520 13 01</t>
  </si>
  <si>
    <t>520 13 02</t>
  </si>
  <si>
    <t>Организация и осуществление деятельности по опеке и попечительству</t>
  </si>
  <si>
    <t>002 06 02</t>
  </si>
  <si>
    <t xml:space="preserve">ФИЗИЧЕСКАЯ КУЛЬТУРА И СПОРТ </t>
  </si>
  <si>
    <t>Другие вопросы в области физической культуры и спорта</t>
  </si>
  <si>
    <t>Создание условий для развития на территории муниципального образования массовой физической культуры и спорта</t>
  </si>
  <si>
    <t>512 01 00</t>
  </si>
  <si>
    <t>СРЕДСТВА МАССОВОЙ ИНФОРМАЦИИ</t>
  </si>
  <si>
    <t>ПЕРИОДИЧЕСКАЯ ПЕЧАТЬ И ИЗДАТЕЛЬСТВА</t>
  </si>
  <si>
    <t>Выполнение функций Муниципальным учреждением "Редакция газеты "Автовские ведомости"</t>
  </si>
  <si>
    <t>Периодические издания, учрежденные представительными органами местного самоуправления</t>
  </si>
  <si>
    <t>457 01 01</t>
  </si>
  <si>
    <t xml:space="preserve">Опубликование муниципальных правовых авктов в средствах массовой информации  </t>
  </si>
  <si>
    <t>457 03 00</t>
  </si>
  <si>
    <t>457 01 00</t>
  </si>
  <si>
    <t xml:space="preserve">                                                                                                                                                                              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</si>
</sst>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.00_);_(* \(#,##0.00\);_(* \-??_);_(@_)"/>
    <numFmt numFmtId="166" formatCode="_(* #,##0.000_);_(* \(#,##0.000\);_(* \-??_);_(@_)"/>
    <numFmt numFmtId="167" formatCode="0.00"/>
    <numFmt numFmtId="168" formatCode="0.000"/>
    <numFmt numFmtId="169" formatCode="0"/>
  </numFmts>
  <fonts count="4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4" fontId="1" fillId="0" borderId="1" xfId="0" applyFont="1" applyBorder="1" applyAlignment="1">
      <alignment horizontal="center" wrapText="1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left"/>
    </xf>
    <xf numFmtId="164" fontId="1" fillId="0" borderId="3" xfId="0" applyFont="1" applyBorder="1" applyAlignment="1">
      <alignment/>
    </xf>
    <xf numFmtId="164" fontId="1" fillId="0" borderId="2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5" xfId="0" applyFont="1" applyFill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0" borderId="1" xfId="0" applyFont="1" applyBorder="1" applyAlignment="1">
      <alignment/>
    </xf>
    <xf numFmtId="166" fontId="1" fillId="0" borderId="7" xfId="15" applyNumberFormat="1" applyFont="1" applyFill="1" applyBorder="1" applyAlignment="1" applyProtection="1">
      <alignment horizontal="center"/>
      <protection/>
    </xf>
    <xf numFmtId="164" fontId="1" fillId="0" borderId="1" xfId="0" applyFont="1" applyBorder="1" applyAlignment="1">
      <alignment/>
    </xf>
    <xf numFmtId="164" fontId="1" fillId="0" borderId="7" xfId="0" applyFont="1" applyBorder="1" applyAlignment="1">
      <alignment/>
    </xf>
    <xf numFmtId="164" fontId="1" fillId="0" borderId="7" xfId="0" applyFont="1" applyBorder="1" applyAlignment="1">
      <alignment/>
    </xf>
    <xf numFmtId="165" fontId="1" fillId="0" borderId="8" xfId="15" applyFont="1" applyFill="1" applyBorder="1" applyAlignment="1" applyProtection="1">
      <alignment horizontal="center"/>
      <protection/>
    </xf>
    <xf numFmtId="164" fontId="1" fillId="0" borderId="1" xfId="0" applyFont="1" applyBorder="1" applyAlignment="1">
      <alignment horizontal="right"/>
    </xf>
    <xf numFmtId="164" fontId="1" fillId="0" borderId="7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/>
    </xf>
    <xf numFmtId="164" fontId="1" fillId="0" borderId="2" xfId="0" applyFont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9" xfId="0" applyFont="1" applyFill="1" applyBorder="1" applyAlignment="1">
      <alignment/>
    </xf>
    <xf numFmtId="164" fontId="1" fillId="0" borderId="9" xfId="0" applyFont="1" applyFill="1" applyBorder="1" applyAlignment="1">
      <alignment horizontal="center"/>
    </xf>
    <xf numFmtId="164" fontId="1" fillId="0" borderId="10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7" xfId="0" applyFont="1" applyFill="1" applyBorder="1" applyAlignment="1">
      <alignment horizontal="center"/>
    </xf>
    <xf numFmtId="164" fontId="1" fillId="0" borderId="11" xfId="0" applyFont="1" applyBorder="1" applyAlignment="1">
      <alignment/>
    </xf>
    <xf numFmtId="167" fontId="1" fillId="0" borderId="1" xfId="0" applyNumberFormat="1" applyFont="1" applyBorder="1" applyAlignment="1">
      <alignment horizontal="center"/>
    </xf>
    <xf numFmtId="164" fontId="1" fillId="0" borderId="2" xfId="0" applyFont="1" applyFill="1" applyBorder="1" applyAlignment="1">
      <alignment/>
    </xf>
    <xf numFmtId="164" fontId="1" fillId="0" borderId="0" xfId="0" applyFont="1" applyBorder="1" applyAlignment="1">
      <alignment/>
    </xf>
    <xf numFmtId="164" fontId="1" fillId="0" borderId="6" xfId="0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9" xfId="0" applyFont="1" applyBorder="1" applyAlignment="1">
      <alignment horizontal="center"/>
    </xf>
    <xf numFmtId="164" fontId="1" fillId="0" borderId="12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13" xfId="0" applyFont="1" applyBorder="1" applyAlignment="1">
      <alignment horizontal="center"/>
    </xf>
    <xf numFmtId="164" fontId="1" fillId="0" borderId="14" xfId="0" applyFont="1" applyFill="1" applyBorder="1" applyAlignment="1">
      <alignment/>
    </xf>
    <xf numFmtId="164" fontId="1" fillId="0" borderId="14" xfId="0" applyFont="1" applyBorder="1" applyAlignment="1">
      <alignment horizontal="center"/>
    </xf>
    <xf numFmtId="164" fontId="1" fillId="0" borderId="5" xfId="0" applyFont="1" applyBorder="1" applyAlignment="1">
      <alignment/>
    </xf>
    <xf numFmtId="164" fontId="1" fillId="0" borderId="6" xfId="0" applyFont="1" applyBorder="1" applyAlignment="1">
      <alignment/>
    </xf>
    <xf numFmtId="164" fontId="1" fillId="0" borderId="11" xfId="0" applyFont="1" applyFill="1" applyBorder="1" applyAlignment="1">
      <alignment/>
    </xf>
    <xf numFmtId="164" fontId="1" fillId="0" borderId="11" xfId="0" applyFont="1" applyBorder="1" applyAlignment="1">
      <alignment horizontal="center"/>
    </xf>
    <xf numFmtId="167" fontId="1" fillId="0" borderId="2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65" fontId="1" fillId="0" borderId="1" xfId="15" applyFont="1" applyFill="1" applyBorder="1" applyAlignment="1" applyProtection="1">
      <alignment horizontal="center"/>
      <protection/>
    </xf>
    <xf numFmtId="164" fontId="1" fillId="0" borderId="10" xfId="0" applyFont="1" applyBorder="1" applyAlignment="1">
      <alignment horizontal="center"/>
    </xf>
    <xf numFmtId="164" fontId="0" fillId="0" borderId="14" xfId="0" applyBorder="1" applyAlignment="1">
      <alignment/>
    </xf>
    <xf numFmtId="164" fontId="1" fillId="0" borderId="14" xfId="0" applyFont="1" applyBorder="1" applyAlignment="1">
      <alignment/>
    </xf>
    <xf numFmtId="164" fontId="1" fillId="0" borderId="9" xfId="0" applyFont="1" applyBorder="1" applyAlignment="1">
      <alignment/>
    </xf>
    <xf numFmtId="169" fontId="1" fillId="0" borderId="1" xfId="0" applyNumberFormat="1" applyFont="1" applyFill="1" applyBorder="1" applyAlignment="1">
      <alignment horizontal="center"/>
    </xf>
    <xf numFmtId="169" fontId="1" fillId="0" borderId="15" xfId="0" applyNumberFormat="1" applyFont="1" applyFill="1" applyBorder="1" applyAlignment="1">
      <alignment horizontal="center"/>
    </xf>
    <xf numFmtId="164" fontId="1" fillId="0" borderId="15" xfId="0" applyFont="1" applyBorder="1" applyAlignment="1">
      <alignment horizontal="center"/>
    </xf>
    <xf numFmtId="164" fontId="1" fillId="0" borderId="1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workbookViewId="0" topLeftCell="A76">
      <selection activeCell="H84" sqref="H84"/>
    </sheetView>
  </sheetViews>
  <sheetFormatPr defaultColWidth="9.140625" defaultRowHeight="12.75"/>
  <cols>
    <col min="1" max="1" width="26.28125" style="0" customWidth="1"/>
    <col min="2" max="2" width="71.8515625" style="0" customWidth="1"/>
    <col min="3" max="3" width="0" style="0" hidden="1" customWidth="1"/>
    <col min="4" max="4" width="0.13671875" style="0" customWidth="1"/>
    <col min="5" max="5" width="27.574218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2.75">
      <c r="A3" s="1" t="s">
        <v>1</v>
      </c>
      <c r="B3" s="1"/>
      <c r="C3" s="1"/>
      <c r="D3" s="1"/>
      <c r="E3" s="1"/>
    </row>
    <row r="4" spans="1:5" ht="12.75">
      <c r="A4" s="1" t="s">
        <v>2</v>
      </c>
      <c r="B4" s="1"/>
      <c r="C4" s="1"/>
      <c r="D4" s="1"/>
      <c r="E4" s="1"/>
    </row>
    <row r="5" spans="1:5" ht="12.75">
      <c r="A5" s="1"/>
      <c r="B5" s="2"/>
      <c r="C5" s="1"/>
      <c r="D5" s="1"/>
      <c r="E5" s="1"/>
    </row>
    <row r="6" spans="1:5" ht="12.75">
      <c r="A6" s="1" t="s">
        <v>3</v>
      </c>
      <c r="B6" s="1"/>
      <c r="C6" s="1"/>
      <c r="D6" s="1"/>
      <c r="E6" s="1"/>
    </row>
    <row r="7" spans="1:5" ht="12.75">
      <c r="A7" s="1"/>
      <c r="B7" s="1"/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12.75">
      <c r="A9" s="1"/>
      <c r="B9" s="3" t="s">
        <v>4</v>
      </c>
      <c r="C9" s="1"/>
      <c r="D9" s="1"/>
      <c r="E9" s="1"/>
    </row>
    <row r="10" spans="1:5" ht="12.75">
      <c r="A10" s="1"/>
      <c r="B10" s="3" t="s">
        <v>5</v>
      </c>
      <c r="C10" s="1"/>
      <c r="D10" s="1"/>
      <c r="E10" s="1"/>
    </row>
    <row r="11" spans="1:5" ht="12.75">
      <c r="A11" s="1"/>
      <c r="B11" s="1"/>
      <c r="C11" s="1"/>
      <c r="D11" s="1"/>
      <c r="E11" s="1"/>
    </row>
    <row r="12" spans="1:5" ht="12.75">
      <c r="A12" s="4" t="s">
        <v>6</v>
      </c>
      <c r="B12" s="4" t="s">
        <v>7</v>
      </c>
      <c r="C12" s="4"/>
      <c r="D12" s="4"/>
      <c r="E12" s="5" t="s">
        <v>8</v>
      </c>
    </row>
    <row r="13" spans="1:5" ht="12.75">
      <c r="A13" s="4" t="s">
        <v>9</v>
      </c>
      <c r="B13" s="4" t="s">
        <v>10</v>
      </c>
      <c r="C13" s="4"/>
      <c r="D13" s="4"/>
      <c r="E13" s="4">
        <f>SUM(E14+E43+E51+E70+E77)</f>
        <v>45446</v>
      </c>
    </row>
    <row r="14" spans="1:5" ht="12.75">
      <c r="A14" s="4" t="s">
        <v>11</v>
      </c>
      <c r="B14" s="4" t="s">
        <v>12</v>
      </c>
      <c r="C14" s="4"/>
      <c r="D14" s="4"/>
      <c r="E14" s="4">
        <f>SUM(E16+E36)</f>
        <v>37870</v>
      </c>
    </row>
    <row r="15" spans="1:5" ht="12.75">
      <c r="A15" s="4" t="s">
        <v>13</v>
      </c>
      <c r="B15" s="4" t="s">
        <v>14</v>
      </c>
      <c r="C15" s="4"/>
      <c r="D15" s="4"/>
      <c r="E15" s="4"/>
    </row>
    <row r="16" spans="1:5" ht="12.75">
      <c r="A16" s="4"/>
      <c r="B16" s="4" t="s">
        <v>15</v>
      </c>
      <c r="C16" s="4"/>
      <c r="D16" s="4"/>
      <c r="E16" s="4">
        <f>SUM(E19+E26+E42)</f>
        <v>25470</v>
      </c>
    </row>
    <row r="17" spans="1:5" ht="12.75">
      <c r="A17" s="4" t="s">
        <v>16</v>
      </c>
      <c r="B17" s="4" t="s">
        <v>17</v>
      </c>
      <c r="C17" s="4"/>
      <c r="D17" s="4"/>
      <c r="E17" s="4"/>
    </row>
    <row r="18" spans="1:5" ht="12.75">
      <c r="A18" s="4"/>
      <c r="B18" s="4" t="s">
        <v>18</v>
      </c>
      <c r="C18" s="4"/>
      <c r="D18" s="4"/>
      <c r="E18" s="4"/>
    </row>
    <row r="19" spans="1:5" ht="12.75">
      <c r="A19" s="4"/>
      <c r="B19" s="4" t="s">
        <v>19</v>
      </c>
      <c r="C19" s="4"/>
      <c r="D19" s="4"/>
      <c r="E19" s="4">
        <f>SUM(E22:E25)</f>
        <v>22200</v>
      </c>
    </row>
    <row r="20" spans="1:5" ht="12.75">
      <c r="A20" s="4" t="s">
        <v>20</v>
      </c>
      <c r="B20" s="4" t="s">
        <v>17</v>
      </c>
      <c r="C20" s="4"/>
      <c r="D20" s="4"/>
      <c r="E20" s="4"/>
    </row>
    <row r="21" spans="1:5" ht="12.75">
      <c r="A21" s="4"/>
      <c r="B21" s="4" t="s">
        <v>18</v>
      </c>
      <c r="C21" s="4"/>
      <c r="D21" s="4"/>
      <c r="E21" s="4"/>
    </row>
    <row r="22" spans="1:5" ht="12.75">
      <c r="A22" s="4"/>
      <c r="B22" s="4" t="s">
        <v>19</v>
      </c>
      <c r="C22" s="4"/>
      <c r="D22" s="4"/>
      <c r="E22" s="4">
        <v>622</v>
      </c>
    </row>
    <row r="23" spans="1:5" ht="12.75">
      <c r="A23" s="4" t="s">
        <v>21</v>
      </c>
      <c r="B23" s="4" t="s">
        <v>17</v>
      </c>
      <c r="C23" s="4"/>
      <c r="D23" s="4"/>
      <c r="E23" s="4"/>
    </row>
    <row r="24" spans="1:5" ht="12.75">
      <c r="A24" s="4"/>
      <c r="B24" s="4" t="s">
        <v>18</v>
      </c>
      <c r="C24" s="4"/>
      <c r="D24" s="4"/>
      <c r="E24" s="4"/>
    </row>
    <row r="25" spans="1:5" ht="12.75">
      <c r="A25" s="4"/>
      <c r="B25" s="4" t="s">
        <v>22</v>
      </c>
      <c r="C25" s="4"/>
      <c r="D25" s="4"/>
      <c r="E25" s="4">
        <v>21578</v>
      </c>
    </row>
    <row r="26" spans="1:5" ht="12.75">
      <c r="A26" s="4" t="s">
        <v>23</v>
      </c>
      <c r="B26" s="4" t="s">
        <v>17</v>
      </c>
      <c r="C26" s="4"/>
      <c r="D26" s="4"/>
      <c r="E26" s="4">
        <f>SUM(E31:E35)</f>
        <v>3200</v>
      </c>
    </row>
    <row r="27" spans="1:5" ht="12.75">
      <c r="A27" s="4"/>
      <c r="B27" s="4" t="s">
        <v>18</v>
      </c>
      <c r="C27" s="4"/>
      <c r="D27" s="4"/>
      <c r="E27" s="4"/>
    </row>
    <row r="28" spans="1:5" ht="12.75">
      <c r="A28" s="4"/>
      <c r="B28" s="4" t="s">
        <v>24</v>
      </c>
      <c r="C28" s="4"/>
      <c r="D28" s="4"/>
      <c r="E28" s="4"/>
    </row>
    <row r="29" spans="1:5" ht="12.75">
      <c r="A29" s="4" t="s">
        <v>25</v>
      </c>
      <c r="B29" s="4" t="s">
        <v>17</v>
      </c>
      <c r="C29" s="4"/>
      <c r="D29" s="4"/>
      <c r="E29" s="4"/>
    </row>
    <row r="30" spans="1:5" ht="12.75">
      <c r="A30" s="4"/>
      <c r="B30" s="4" t="s">
        <v>18</v>
      </c>
      <c r="C30" s="4"/>
      <c r="D30" s="4"/>
      <c r="E30" s="4"/>
    </row>
    <row r="31" spans="1:5" ht="12.75">
      <c r="A31" s="4"/>
      <c r="B31" s="4" t="s">
        <v>24</v>
      </c>
      <c r="C31" s="4"/>
      <c r="D31" s="4"/>
      <c r="E31" s="4">
        <v>960</v>
      </c>
    </row>
    <row r="32" spans="1:5" ht="12.75">
      <c r="A32" s="4" t="s">
        <v>26</v>
      </c>
      <c r="B32" s="4" t="s">
        <v>17</v>
      </c>
      <c r="C32" s="4"/>
      <c r="D32" s="4"/>
      <c r="E32" s="4"/>
    </row>
    <row r="33" spans="1:5" ht="12.75">
      <c r="A33" s="4"/>
      <c r="B33" s="4" t="s">
        <v>18</v>
      </c>
      <c r="C33" s="4"/>
      <c r="D33" s="4"/>
      <c r="E33" s="4"/>
    </row>
    <row r="34" spans="1:5" ht="12.75">
      <c r="A34" s="4"/>
      <c r="B34" s="4" t="s">
        <v>27</v>
      </c>
      <c r="C34" s="4"/>
      <c r="D34" s="4"/>
      <c r="E34" s="4"/>
    </row>
    <row r="35" spans="1:5" ht="12.75">
      <c r="A35" s="4"/>
      <c r="B35" s="4" t="s">
        <v>28</v>
      </c>
      <c r="C35" s="4"/>
      <c r="D35" s="4"/>
      <c r="E35" s="4">
        <v>2240</v>
      </c>
    </row>
    <row r="36" spans="1:5" ht="12.75">
      <c r="A36" s="4" t="s">
        <v>29</v>
      </c>
      <c r="B36" s="4" t="s">
        <v>30</v>
      </c>
      <c r="C36" s="4"/>
      <c r="D36" s="4"/>
      <c r="E36" s="4">
        <f>SUM(E38:E41)</f>
        <v>12400</v>
      </c>
    </row>
    <row r="37" spans="1:5" ht="12.75">
      <c r="A37" s="4"/>
      <c r="B37" s="4" t="s">
        <v>31</v>
      </c>
      <c r="C37" s="4"/>
      <c r="D37" s="4"/>
      <c r="E37" s="4"/>
    </row>
    <row r="38" spans="1:5" ht="12.75">
      <c r="A38" s="4" t="s">
        <v>32</v>
      </c>
      <c r="B38" s="4" t="s">
        <v>30</v>
      </c>
      <c r="C38" s="4"/>
      <c r="D38" s="4"/>
      <c r="E38" s="4">
        <v>220</v>
      </c>
    </row>
    <row r="39" spans="1:5" ht="12.75">
      <c r="A39" s="4"/>
      <c r="B39" s="4" t="s">
        <v>31</v>
      </c>
      <c r="C39" s="4"/>
      <c r="D39" s="4"/>
      <c r="E39" s="4"/>
    </row>
    <row r="40" spans="1:5" ht="12.75">
      <c r="A40" s="4" t="s">
        <v>33</v>
      </c>
      <c r="B40" s="4" t="s">
        <v>30</v>
      </c>
      <c r="C40" s="4"/>
      <c r="D40" s="4"/>
      <c r="E40" s="4"/>
    </row>
    <row r="41" spans="1:5" ht="12.75">
      <c r="A41" s="4"/>
      <c r="B41" s="4" t="s">
        <v>34</v>
      </c>
      <c r="C41" s="4"/>
      <c r="D41" s="4"/>
      <c r="E41" s="4">
        <v>12180</v>
      </c>
    </row>
    <row r="42" spans="1:5" ht="12.75">
      <c r="A42" s="4" t="s">
        <v>35</v>
      </c>
      <c r="B42" s="4" t="s">
        <v>36</v>
      </c>
      <c r="C42" s="4"/>
      <c r="D42" s="4"/>
      <c r="E42" s="4">
        <v>70</v>
      </c>
    </row>
    <row r="43" spans="1:5" ht="12.75">
      <c r="A43" s="4" t="s">
        <v>37</v>
      </c>
      <c r="B43" s="4" t="s">
        <v>38</v>
      </c>
      <c r="C43" s="4"/>
      <c r="D43" s="4"/>
      <c r="E43" s="4">
        <v>1600</v>
      </c>
    </row>
    <row r="44" spans="1:5" ht="12.75">
      <c r="A44" s="4" t="s">
        <v>39</v>
      </c>
      <c r="B44" s="4" t="s">
        <v>40</v>
      </c>
      <c r="C44" s="4"/>
      <c r="D44" s="4"/>
      <c r="E44" s="4"/>
    </row>
    <row r="45" spans="1:5" ht="12.75">
      <c r="A45" s="4"/>
      <c r="B45" s="4" t="s">
        <v>41</v>
      </c>
      <c r="C45" s="4"/>
      <c r="D45" s="4"/>
      <c r="E45" s="4"/>
    </row>
    <row r="46" spans="1:5" ht="12.75">
      <c r="A46" s="4"/>
      <c r="B46" s="4" t="s">
        <v>42</v>
      </c>
      <c r="C46" s="4"/>
      <c r="D46" s="4"/>
      <c r="E46" s="4"/>
    </row>
    <row r="47" spans="1:5" ht="12.75">
      <c r="A47" s="4"/>
      <c r="B47" s="4" t="s">
        <v>43</v>
      </c>
      <c r="C47" s="4"/>
      <c r="D47" s="4"/>
      <c r="E47" s="4">
        <v>1600</v>
      </c>
    </row>
    <row r="48" spans="1:5" ht="12.75">
      <c r="A48" s="4" t="s">
        <v>44</v>
      </c>
      <c r="B48" s="4" t="s">
        <v>45</v>
      </c>
      <c r="C48" s="4"/>
      <c r="D48" s="4"/>
      <c r="E48" s="4"/>
    </row>
    <row r="49" spans="1:5" ht="12.75">
      <c r="A49" s="4"/>
      <c r="B49" s="4" t="s">
        <v>46</v>
      </c>
      <c r="C49" s="4"/>
      <c r="D49" s="4"/>
      <c r="E49" s="4"/>
    </row>
    <row r="50" spans="1:5" ht="12.75">
      <c r="A50" s="4" t="s">
        <v>47</v>
      </c>
      <c r="B50" s="4" t="s">
        <v>48</v>
      </c>
      <c r="C50" s="4"/>
      <c r="D50" s="4"/>
      <c r="E50" s="4"/>
    </row>
    <row r="51" spans="1:5" ht="12.75">
      <c r="A51" s="4" t="s">
        <v>49</v>
      </c>
      <c r="B51" s="4" t="s">
        <v>50</v>
      </c>
      <c r="C51" s="4"/>
      <c r="D51" s="4"/>
      <c r="E51" s="4">
        <f>SUM(E55+E57+E60+E64+E68)</f>
        <v>4331</v>
      </c>
    </row>
    <row r="52" spans="1:5" ht="12.75">
      <c r="A52" s="4" t="s">
        <v>51</v>
      </c>
      <c r="B52" s="4" t="s">
        <v>52</v>
      </c>
      <c r="C52" s="4"/>
      <c r="D52" s="4"/>
      <c r="E52" s="4">
        <f>SUM(E55)</f>
        <v>751</v>
      </c>
    </row>
    <row r="53" spans="1:5" ht="12.75">
      <c r="A53" s="4"/>
      <c r="B53" s="4" t="s">
        <v>53</v>
      </c>
      <c r="C53" s="4"/>
      <c r="D53" s="4"/>
      <c r="E53" s="4"/>
    </row>
    <row r="54" spans="1:5" ht="12.75">
      <c r="A54" s="4"/>
      <c r="B54" s="4" t="s">
        <v>54</v>
      </c>
      <c r="C54" s="4"/>
      <c r="D54" s="4"/>
      <c r="E54" s="4"/>
    </row>
    <row r="55" spans="1:5" ht="12.75">
      <c r="A55" s="4"/>
      <c r="B55" s="4" t="s">
        <v>55</v>
      </c>
      <c r="C55" s="4"/>
      <c r="D55" s="4"/>
      <c r="E55" s="4">
        <v>751</v>
      </c>
    </row>
    <row r="56" spans="1:5" ht="12.75">
      <c r="A56" s="4" t="s">
        <v>56</v>
      </c>
      <c r="B56" s="4" t="s">
        <v>57</v>
      </c>
      <c r="C56" s="4"/>
      <c r="D56" s="4"/>
      <c r="E56" s="4">
        <f>SUM(E57:E64)</f>
        <v>3500</v>
      </c>
    </row>
    <row r="57" spans="1:5" ht="12.75">
      <c r="A57" s="4"/>
      <c r="B57" s="4" t="s">
        <v>58</v>
      </c>
      <c r="C57" s="4"/>
      <c r="D57" s="4"/>
      <c r="E57" s="4">
        <v>1600</v>
      </c>
    </row>
    <row r="58" spans="1:5" ht="12.75">
      <c r="A58" s="4"/>
      <c r="B58" s="4" t="s">
        <v>59</v>
      </c>
      <c r="C58" s="4"/>
      <c r="D58" s="4"/>
      <c r="E58" s="4"/>
    </row>
    <row r="59" spans="1:5" ht="12.75">
      <c r="A59" s="4"/>
      <c r="B59" s="4" t="s">
        <v>60</v>
      </c>
      <c r="C59" s="4"/>
      <c r="D59" s="4"/>
      <c r="E59" s="4"/>
    </row>
    <row r="60" spans="1:5" ht="12.75">
      <c r="A60" s="4" t="s">
        <v>61</v>
      </c>
      <c r="B60" s="4" t="s">
        <v>57</v>
      </c>
      <c r="C60" s="4"/>
      <c r="D60" s="4"/>
      <c r="E60" s="4">
        <v>1600</v>
      </c>
    </row>
    <row r="61" spans="1:5" ht="12.75">
      <c r="A61" s="4"/>
      <c r="B61" s="4" t="s">
        <v>58</v>
      </c>
      <c r="C61" s="4"/>
      <c r="D61" s="4"/>
      <c r="E61" s="4"/>
    </row>
    <row r="62" spans="1:5" ht="12.75">
      <c r="A62" s="4"/>
      <c r="B62" s="4" t="s">
        <v>59</v>
      </c>
      <c r="C62" s="4"/>
      <c r="D62" s="4"/>
      <c r="E62" s="4"/>
    </row>
    <row r="63" spans="1:5" ht="12.75">
      <c r="A63" s="4"/>
      <c r="B63" s="4" t="s">
        <v>60</v>
      </c>
      <c r="C63" s="4"/>
      <c r="D63" s="4"/>
      <c r="E63" s="4"/>
    </row>
    <row r="64" spans="1:5" ht="12.75">
      <c r="A64" s="4" t="s">
        <v>62</v>
      </c>
      <c r="B64" s="4" t="s">
        <v>57</v>
      </c>
      <c r="C64" s="4"/>
      <c r="D64" s="4"/>
      <c r="E64" s="4">
        <v>300</v>
      </c>
    </row>
    <row r="65" spans="1:5" ht="12.75">
      <c r="A65" s="4"/>
      <c r="B65" s="4" t="s">
        <v>58</v>
      </c>
      <c r="C65" s="4"/>
      <c r="D65" s="4"/>
      <c r="E65" s="4"/>
    </row>
    <row r="66" spans="1:5" ht="12.75">
      <c r="A66" s="4"/>
      <c r="B66" s="4" t="s">
        <v>59</v>
      </c>
      <c r="C66" s="4"/>
      <c r="D66" s="4"/>
      <c r="E66" s="4"/>
    </row>
    <row r="67" spans="1:5" ht="12.75">
      <c r="A67" s="4"/>
      <c r="B67" s="4" t="s">
        <v>60</v>
      </c>
      <c r="C67" s="4"/>
      <c r="D67" s="4"/>
      <c r="E67" s="4"/>
    </row>
    <row r="68" spans="1:5" ht="12.75">
      <c r="A68" s="4" t="s">
        <v>63</v>
      </c>
      <c r="B68" s="4" t="s">
        <v>64</v>
      </c>
      <c r="C68" s="4"/>
      <c r="D68" s="4"/>
      <c r="E68" s="4">
        <v>80</v>
      </c>
    </row>
    <row r="69" spans="1:5" ht="12.75">
      <c r="A69" s="4"/>
      <c r="B69" s="6" t="s">
        <v>65</v>
      </c>
      <c r="C69" s="4"/>
      <c r="D69" s="4"/>
      <c r="E69" s="4"/>
    </row>
    <row r="70" spans="1:5" ht="12.75">
      <c r="A70" s="4" t="s">
        <v>66</v>
      </c>
      <c r="B70" s="4" t="s">
        <v>67</v>
      </c>
      <c r="C70" s="4"/>
      <c r="D70" s="4"/>
      <c r="E70" s="4">
        <f>SUM(E74)</f>
        <v>1600</v>
      </c>
    </row>
    <row r="71" spans="1:5" ht="12.75">
      <c r="A71" s="4"/>
      <c r="B71" s="4" t="s">
        <v>68</v>
      </c>
      <c r="C71" s="4"/>
      <c r="D71" s="4"/>
      <c r="E71" s="4"/>
    </row>
    <row r="72" spans="1:5" ht="12.75">
      <c r="A72" s="4"/>
      <c r="B72" s="4" t="s">
        <v>69</v>
      </c>
      <c r="C72" s="4"/>
      <c r="D72" s="4"/>
      <c r="E72" s="4"/>
    </row>
    <row r="73" spans="1:5" ht="12.75">
      <c r="A73" s="4"/>
      <c r="B73" s="4" t="s">
        <v>70</v>
      </c>
      <c r="C73" s="4"/>
      <c r="D73" s="4"/>
      <c r="E73" s="4"/>
    </row>
    <row r="74" spans="1:5" ht="12.75">
      <c r="A74" s="4"/>
      <c r="B74" s="4" t="s">
        <v>71</v>
      </c>
      <c r="C74" s="4"/>
      <c r="D74" s="4"/>
      <c r="E74" s="4">
        <v>1600</v>
      </c>
    </row>
    <row r="75" spans="1:5" ht="12.75">
      <c r="A75" s="4" t="s">
        <v>72</v>
      </c>
      <c r="B75" s="4" t="s">
        <v>73</v>
      </c>
      <c r="C75" s="4"/>
      <c r="D75" s="4"/>
      <c r="E75" s="4"/>
    </row>
    <row r="76" spans="1:5" ht="12.75">
      <c r="A76" s="4"/>
      <c r="B76" s="4" t="s">
        <v>74</v>
      </c>
      <c r="C76" s="4"/>
      <c r="D76" s="4"/>
      <c r="E76" s="4"/>
    </row>
    <row r="77" spans="1:5" ht="12.75">
      <c r="A77" s="4" t="s">
        <v>75</v>
      </c>
      <c r="B77" s="4" t="s">
        <v>76</v>
      </c>
      <c r="C77" s="4"/>
      <c r="D77" s="4"/>
      <c r="E77" s="4">
        <v>45</v>
      </c>
    </row>
    <row r="78" spans="1:5" ht="12.75">
      <c r="A78" s="4"/>
      <c r="B78" s="4" t="s">
        <v>77</v>
      </c>
      <c r="C78" s="4"/>
      <c r="D78" s="4"/>
      <c r="E78" s="4"/>
    </row>
    <row r="79" spans="1:5" ht="12.75">
      <c r="A79" s="4" t="s">
        <v>78</v>
      </c>
      <c r="B79" s="4" t="s">
        <v>79</v>
      </c>
      <c r="C79" s="4"/>
      <c r="D79" s="4"/>
      <c r="E79" s="4"/>
    </row>
    <row r="80" spans="1:5" ht="12.75">
      <c r="A80" s="4"/>
      <c r="B80" s="4" t="s">
        <v>80</v>
      </c>
      <c r="C80" s="4"/>
      <c r="D80" s="4"/>
      <c r="E80" s="4"/>
    </row>
    <row r="81" spans="1:5" ht="12.75">
      <c r="A81" s="4"/>
      <c r="B81" s="4" t="s">
        <v>68</v>
      </c>
      <c r="C81" s="4"/>
      <c r="D81" s="4"/>
      <c r="E81" s="4"/>
    </row>
    <row r="82" spans="1:5" ht="12.75">
      <c r="A82" s="4"/>
      <c r="B82" s="4" t="s">
        <v>81</v>
      </c>
      <c r="C82" s="4"/>
      <c r="D82" s="4"/>
      <c r="E82" s="4"/>
    </row>
    <row r="83" spans="1:5" ht="12.75">
      <c r="A83" s="4"/>
      <c r="B83" s="4" t="s">
        <v>82</v>
      </c>
      <c r="C83" s="4"/>
      <c r="D83" s="4"/>
      <c r="E83" s="4"/>
    </row>
    <row r="84" spans="1:5" ht="12.75">
      <c r="A84" s="4"/>
      <c r="B84" s="4" t="s">
        <v>83</v>
      </c>
      <c r="C84" s="4"/>
      <c r="D84" s="4"/>
      <c r="E84" s="4"/>
    </row>
    <row r="85" spans="1:5" ht="12.75">
      <c r="A85" s="4"/>
      <c r="B85" s="4" t="s">
        <v>84</v>
      </c>
      <c r="C85" s="4"/>
      <c r="D85" s="4"/>
      <c r="E85" s="4"/>
    </row>
    <row r="86" spans="1:5" ht="12.75">
      <c r="A86" s="4" t="s">
        <v>85</v>
      </c>
      <c r="B86" s="4" t="s">
        <v>86</v>
      </c>
      <c r="C86" s="4"/>
      <c r="D86" s="4"/>
      <c r="E86" s="4"/>
    </row>
    <row r="87" spans="1:5" ht="12.75">
      <c r="A87" s="4"/>
      <c r="B87" s="4" t="s">
        <v>87</v>
      </c>
      <c r="C87" s="4"/>
      <c r="D87" s="4"/>
      <c r="E87" s="4"/>
    </row>
    <row r="88" spans="1:5" ht="12.75">
      <c r="A88" s="4" t="s">
        <v>88</v>
      </c>
      <c r="B88" s="4" t="s">
        <v>89</v>
      </c>
      <c r="C88" s="4"/>
      <c r="D88" s="4"/>
      <c r="E88" s="4">
        <v>1789.9</v>
      </c>
    </row>
    <row r="89" spans="1:5" ht="12.75">
      <c r="A89" s="4"/>
      <c r="B89" s="4" t="s">
        <v>90</v>
      </c>
      <c r="C89" s="4"/>
      <c r="D89" s="4"/>
      <c r="E89" s="4"/>
    </row>
    <row r="90" spans="1:5" ht="12.75">
      <c r="A90" s="4"/>
      <c r="B90" s="4" t="s">
        <v>91</v>
      </c>
      <c r="C90" s="4"/>
      <c r="D90" s="4"/>
      <c r="E90" s="4"/>
    </row>
    <row r="91" spans="1:5" ht="12.75">
      <c r="A91" s="4" t="s">
        <v>92</v>
      </c>
      <c r="B91" s="4" t="s">
        <v>93</v>
      </c>
      <c r="C91" s="4"/>
      <c r="D91" s="4"/>
      <c r="E91" s="4">
        <v>38.2</v>
      </c>
    </row>
    <row r="92" spans="1:5" ht="12.75">
      <c r="A92" s="4"/>
      <c r="B92" s="4" t="s">
        <v>94</v>
      </c>
      <c r="C92" s="4"/>
      <c r="D92" s="4"/>
      <c r="E92" s="4"/>
    </row>
    <row r="93" spans="1:5" ht="12.75">
      <c r="A93" s="4"/>
      <c r="B93" s="4" t="s">
        <v>95</v>
      </c>
      <c r="C93" s="4"/>
      <c r="D93" s="4"/>
      <c r="E93" s="4"/>
    </row>
    <row r="94" spans="1:5" ht="12.75">
      <c r="A94" s="4"/>
      <c r="B94" s="4" t="s">
        <v>96</v>
      </c>
      <c r="C94" s="4"/>
      <c r="D94" s="4"/>
      <c r="E94" s="4"/>
    </row>
    <row r="95" spans="1:5" ht="12.75">
      <c r="A95" s="4" t="s">
        <v>97</v>
      </c>
      <c r="B95" s="4" t="s">
        <v>93</v>
      </c>
      <c r="C95" s="4"/>
      <c r="D95" s="4"/>
      <c r="E95" s="4">
        <v>6464.1</v>
      </c>
    </row>
    <row r="96" spans="1:5" ht="12.75">
      <c r="A96" s="4"/>
      <c r="B96" s="4" t="s">
        <v>98</v>
      </c>
      <c r="C96" s="4"/>
      <c r="D96" s="4"/>
      <c r="E96" s="4"/>
    </row>
    <row r="97" spans="1:5" ht="12.75">
      <c r="A97" s="4" t="s">
        <v>99</v>
      </c>
      <c r="B97" s="4" t="s">
        <v>93</v>
      </c>
      <c r="C97" s="4"/>
      <c r="D97" s="4"/>
      <c r="E97" s="4">
        <v>813.3</v>
      </c>
    </row>
    <row r="98" spans="1:5" ht="12.75">
      <c r="A98" s="4"/>
      <c r="B98" s="4" t="s">
        <v>100</v>
      </c>
      <c r="C98" s="4"/>
      <c r="D98" s="4"/>
      <c r="E98" s="4"/>
    </row>
    <row r="99" spans="1:5" ht="12.75">
      <c r="A99" s="4"/>
      <c r="B99" s="4" t="s">
        <v>101</v>
      </c>
      <c r="C99" s="4"/>
      <c r="D99" s="4"/>
      <c r="E99" s="4">
        <f>SUM(E13+E88+E95+E97+E91)</f>
        <v>54551.5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0"/>
  <sheetViews>
    <sheetView tabSelected="1" workbookViewId="0" topLeftCell="A1">
      <selection activeCell="A7" sqref="A7"/>
    </sheetView>
  </sheetViews>
  <sheetFormatPr defaultColWidth="9.140625" defaultRowHeight="12.75"/>
  <cols>
    <col min="1" max="1" width="96.00390625" style="0" customWidth="1"/>
    <col min="2" max="2" width="7.140625" style="0" customWidth="1"/>
    <col min="3" max="3" width="9.7109375" style="0" customWidth="1"/>
    <col min="4" max="4" width="8.00390625" style="0" customWidth="1"/>
    <col min="5" max="6" width="0" style="0" hidden="1" customWidth="1"/>
    <col min="7" max="7" width="11.281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 t="s">
        <v>102</v>
      </c>
      <c r="B3" s="1"/>
      <c r="C3" s="1"/>
      <c r="D3" s="1"/>
      <c r="E3" s="1"/>
      <c r="F3" s="1"/>
      <c r="G3" s="1"/>
    </row>
    <row r="4" spans="1:7" ht="12.75">
      <c r="A4" s="1" t="s">
        <v>2</v>
      </c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7" t="s">
        <v>103</v>
      </c>
      <c r="B6" s="8"/>
      <c r="C6" s="8"/>
      <c r="D6" s="8"/>
      <c r="E6" s="8"/>
      <c r="F6" s="8"/>
      <c r="G6" s="1"/>
    </row>
    <row r="7" spans="1:7" ht="12.75">
      <c r="A7" s="7"/>
      <c r="B7" s="8"/>
      <c r="C7" s="8"/>
      <c r="D7" s="8"/>
      <c r="E7" s="8"/>
      <c r="F7" s="8"/>
      <c r="G7" s="1"/>
    </row>
    <row r="8" spans="1:7" ht="12.75">
      <c r="A8" s="7"/>
      <c r="B8" s="8"/>
      <c r="C8" s="8"/>
      <c r="D8" s="8"/>
      <c r="E8" s="8"/>
      <c r="F8" s="8"/>
      <c r="G8" s="1"/>
    </row>
    <row r="9" spans="1:7" ht="12.75">
      <c r="A9" s="9" t="s">
        <v>104</v>
      </c>
      <c r="B9" s="10"/>
      <c r="C9" s="10"/>
      <c r="D9" s="10"/>
      <c r="E9" s="10"/>
      <c r="F9" s="10"/>
      <c r="G9" s="11"/>
    </row>
    <row r="10" spans="1:7" ht="12.75">
      <c r="A10" s="9" t="s">
        <v>105</v>
      </c>
      <c r="B10" s="8"/>
      <c r="C10" s="8"/>
      <c r="D10" s="8"/>
      <c r="E10" s="8"/>
      <c r="F10" s="8"/>
      <c r="G10" s="1"/>
    </row>
    <row r="11" spans="1:7" ht="12.75">
      <c r="A11" s="1"/>
      <c r="B11" s="1"/>
      <c r="C11" s="12"/>
      <c r="D11" s="12"/>
      <c r="E11" s="12"/>
      <c r="F11" s="12"/>
      <c r="G11" s="1"/>
    </row>
    <row r="12" spans="1:7" ht="12.75">
      <c r="A12" s="1"/>
      <c r="B12" s="1"/>
      <c r="C12" s="12"/>
      <c r="D12" s="12"/>
      <c r="E12" s="12"/>
      <c r="F12" s="12"/>
      <c r="G12" s="1"/>
    </row>
    <row r="13" spans="1:7" ht="12.75">
      <c r="A13" s="13" t="s">
        <v>106</v>
      </c>
      <c r="B13" s="13"/>
      <c r="C13" s="12"/>
      <c r="D13" s="12"/>
      <c r="E13" s="12"/>
      <c r="F13" s="12"/>
      <c r="G13" s="14"/>
    </row>
    <row r="14" spans="1:7" ht="12.75">
      <c r="A14" s="15" t="s">
        <v>107</v>
      </c>
      <c r="B14" s="16" t="s">
        <v>108</v>
      </c>
      <c r="C14" s="15" t="s">
        <v>109</v>
      </c>
      <c r="D14" s="15" t="s">
        <v>110</v>
      </c>
      <c r="E14" s="15" t="s">
        <v>111</v>
      </c>
      <c r="F14" s="17" t="s">
        <v>112</v>
      </c>
      <c r="G14" s="18" t="s">
        <v>113</v>
      </c>
    </row>
    <row r="15" spans="1:7" ht="12.75">
      <c r="A15" s="19"/>
      <c r="B15" s="20" t="s">
        <v>114</v>
      </c>
      <c r="C15" s="19" t="s">
        <v>115</v>
      </c>
      <c r="D15" s="19" t="s">
        <v>116</v>
      </c>
      <c r="E15" s="19" t="s">
        <v>117</v>
      </c>
      <c r="F15" s="21" t="s">
        <v>118</v>
      </c>
      <c r="G15" s="22" t="s">
        <v>119</v>
      </c>
    </row>
    <row r="16" spans="1:7" ht="12.75">
      <c r="A16" s="23" t="s">
        <v>120</v>
      </c>
      <c r="B16" s="24" t="s">
        <v>121</v>
      </c>
      <c r="C16" s="20"/>
      <c r="D16" s="19"/>
      <c r="E16" s="25">
        <f>SUM(E20+E25+E34+E39)</f>
        <v>1594</v>
      </c>
      <c r="F16" s="25">
        <f>SUM(F17+F20+F25+F34+F37+F39)</f>
        <v>13712.2</v>
      </c>
      <c r="G16" s="26">
        <f>SUM(G17+G20+G25+G34+G37+G39)</f>
        <v>15306.2</v>
      </c>
    </row>
    <row r="17" spans="1:7" ht="12.75">
      <c r="A17" s="27" t="s">
        <v>122</v>
      </c>
      <c r="B17" s="28" t="s">
        <v>123</v>
      </c>
      <c r="C17" s="19"/>
      <c r="D17" s="19"/>
      <c r="E17" s="4"/>
      <c r="F17" s="25">
        <f>SUM(F19)</f>
        <v>725</v>
      </c>
      <c r="G17" s="25">
        <f>SUM(G19)</f>
        <v>725</v>
      </c>
    </row>
    <row r="18" spans="1:7" ht="12.75">
      <c r="A18" s="27" t="s">
        <v>124</v>
      </c>
      <c r="B18" s="4" t="s">
        <v>123</v>
      </c>
      <c r="C18" s="4" t="s">
        <v>125</v>
      </c>
      <c r="D18" s="4"/>
      <c r="E18" s="4"/>
      <c r="F18" s="25"/>
      <c r="G18" s="25"/>
    </row>
    <row r="19" spans="1:7" ht="12.75">
      <c r="A19" s="23" t="s">
        <v>126</v>
      </c>
      <c r="B19" s="4" t="s">
        <v>123</v>
      </c>
      <c r="C19" s="4" t="s">
        <v>125</v>
      </c>
      <c r="D19" s="4">
        <v>500</v>
      </c>
      <c r="E19" s="4"/>
      <c r="F19" s="25">
        <v>725</v>
      </c>
      <c r="G19" s="25">
        <f>SUM(F19)</f>
        <v>725</v>
      </c>
    </row>
    <row r="20" spans="1:7" ht="12.75">
      <c r="A20" s="23" t="s">
        <v>127</v>
      </c>
      <c r="B20" s="19" t="s">
        <v>128</v>
      </c>
      <c r="C20" s="19"/>
      <c r="D20" s="19"/>
      <c r="E20" s="29">
        <f>SUM(E24)</f>
        <v>388</v>
      </c>
      <c r="F20" s="25">
        <f>SUM(F21+F24)</f>
        <v>5477</v>
      </c>
      <c r="G20" s="25">
        <f>SUM(G21+G24)</f>
        <v>5865</v>
      </c>
    </row>
    <row r="21" spans="1:7" ht="12.75">
      <c r="A21" s="30" t="s">
        <v>129</v>
      </c>
      <c r="B21" s="21" t="s">
        <v>128</v>
      </c>
      <c r="C21" s="31" t="s">
        <v>130</v>
      </c>
      <c r="D21" s="4"/>
      <c r="E21" s="4"/>
      <c r="F21" s="25">
        <f>SUM(F22)</f>
        <v>155</v>
      </c>
      <c r="G21" s="25">
        <f>SUM(G22)</f>
        <v>155</v>
      </c>
    </row>
    <row r="22" spans="1:7" ht="12.75">
      <c r="A22" s="23" t="s">
        <v>126</v>
      </c>
      <c r="B22" s="21" t="s">
        <v>128</v>
      </c>
      <c r="C22" s="31" t="s">
        <v>130</v>
      </c>
      <c r="D22" s="4">
        <v>500</v>
      </c>
      <c r="E22" s="4"/>
      <c r="F22" s="25">
        <v>155</v>
      </c>
      <c r="G22" s="25">
        <f>SUM(F22)</f>
        <v>155</v>
      </c>
    </row>
    <row r="23" spans="1:7" ht="12.75">
      <c r="A23" s="32" t="s">
        <v>131</v>
      </c>
      <c r="B23" s="31" t="s">
        <v>128</v>
      </c>
      <c r="C23" s="31" t="s">
        <v>132</v>
      </c>
      <c r="D23" s="4"/>
      <c r="E23" s="4"/>
      <c r="F23" s="25"/>
      <c r="G23" s="25"/>
    </row>
    <row r="24" spans="1:7" ht="12.75">
      <c r="A24" s="23" t="s">
        <v>126</v>
      </c>
      <c r="B24" s="4" t="s">
        <v>128</v>
      </c>
      <c r="C24" s="31" t="s">
        <v>132</v>
      </c>
      <c r="D24" s="4">
        <v>500</v>
      </c>
      <c r="E24" s="29">
        <v>388</v>
      </c>
      <c r="F24" s="25">
        <v>5322</v>
      </c>
      <c r="G24" s="25">
        <f>SUM(E24:F24)</f>
        <v>5710</v>
      </c>
    </row>
    <row r="25" spans="1:7" ht="12.75">
      <c r="A25" s="33" t="s">
        <v>133</v>
      </c>
      <c r="B25" s="15"/>
      <c r="C25" s="15"/>
      <c r="D25" s="15"/>
      <c r="E25" s="23">
        <f>SUM(E27+E29)</f>
        <v>1080</v>
      </c>
      <c r="F25" s="25">
        <f>SUM(F26+F33)</f>
        <v>6066.2</v>
      </c>
      <c r="G25" s="25">
        <f>SUM(G26+G33)</f>
        <v>7146.2</v>
      </c>
    </row>
    <row r="26" spans="1:7" ht="12.75">
      <c r="A26" s="27" t="s">
        <v>134</v>
      </c>
      <c r="B26" s="19" t="s">
        <v>135</v>
      </c>
      <c r="C26" s="19"/>
      <c r="D26" s="19"/>
      <c r="E26" s="23">
        <f>SUM(E27+E29)</f>
        <v>1080</v>
      </c>
      <c r="F26" s="25">
        <f>SUM(F27+F29)</f>
        <v>6028</v>
      </c>
      <c r="G26" s="25">
        <f>SUM(G27+G29)</f>
        <v>7108</v>
      </c>
    </row>
    <row r="27" spans="1:7" ht="12.75">
      <c r="A27" s="23" t="s">
        <v>136</v>
      </c>
      <c r="B27" s="4" t="s">
        <v>135</v>
      </c>
      <c r="C27" s="4" t="s">
        <v>137</v>
      </c>
      <c r="D27" s="4"/>
      <c r="E27" s="23">
        <f>SUM(E28)</f>
        <v>75</v>
      </c>
      <c r="F27" s="25">
        <f>SUM(F28)</f>
        <v>964</v>
      </c>
      <c r="G27" s="25">
        <f>SUM(G28)</f>
        <v>1039</v>
      </c>
    </row>
    <row r="28" spans="1:7" ht="12.75">
      <c r="A28" s="23" t="s">
        <v>126</v>
      </c>
      <c r="B28" s="4" t="s">
        <v>135</v>
      </c>
      <c r="C28" s="4" t="s">
        <v>137</v>
      </c>
      <c r="D28" s="4">
        <v>500</v>
      </c>
      <c r="E28" s="23">
        <v>75</v>
      </c>
      <c r="F28" s="25">
        <v>964</v>
      </c>
      <c r="G28" s="25">
        <f>SUM(E28:F28)</f>
        <v>1039</v>
      </c>
    </row>
    <row r="29" spans="1:7" ht="12.75">
      <c r="A29" s="34" t="s">
        <v>138</v>
      </c>
      <c r="B29" s="31" t="s">
        <v>135</v>
      </c>
      <c r="C29" s="31" t="s">
        <v>139</v>
      </c>
      <c r="D29" s="4"/>
      <c r="E29" s="23">
        <f>SUM(E30)</f>
        <v>1005</v>
      </c>
      <c r="F29" s="23">
        <f>SUM(F30)</f>
        <v>5064</v>
      </c>
      <c r="G29" s="23">
        <f>SUM(G30)</f>
        <v>6069</v>
      </c>
    </row>
    <row r="30" spans="1:7" ht="12.75">
      <c r="A30" s="23" t="s">
        <v>126</v>
      </c>
      <c r="B30" s="4" t="s">
        <v>135</v>
      </c>
      <c r="C30" s="31" t="s">
        <v>139</v>
      </c>
      <c r="D30" s="4">
        <v>500</v>
      </c>
      <c r="E30" s="23">
        <v>1005</v>
      </c>
      <c r="F30" s="25">
        <v>5064</v>
      </c>
      <c r="G30" s="25">
        <v>6069</v>
      </c>
    </row>
    <row r="31" spans="1:7" ht="12.75">
      <c r="A31" s="35" t="s">
        <v>140</v>
      </c>
      <c r="B31" s="36"/>
      <c r="C31" s="36"/>
      <c r="D31" s="36"/>
      <c r="E31" s="37"/>
      <c r="F31" s="38"/>
      <c r="G31" s="38"/>
    </row>
    <row r="32" spans="1:7" ht="12.75">
      <c r="A32" s="35" t="s">
        <v>141</v>
      </c>
      <c r="B32" s="39" t="s">
        <v>135</v>
      </c>
      <c r="C32" s="39" t="s">
        <v>142</v>
      </c>
      <c r="D32" s="39"/>
      <c r="E32" s="40"/>
      <c r="F32" s="26">
        <f>SUM(F33)</f>
        <v>38.2</v>
      </c>
      <c r="G32" s="26">
        <f>SUM(G33)</f>
        <v>38.2</v>
      </c>
    </row>
    <row r="33" spans="1:7" ht="12.75">
      <c r="A33" s="34" t="s">
        <v>143</v>
      </c>
      <c r="B33" s="31" t="s">
        <v>135</v>
      </c>
      <c r="C33" s="31" t="s">
        <v>142</v>
      </c>
      <c r="D33" s="31">
        <v>598</v>
      </c>
      <c r="E33" s="23"/>
      <c r="F33" s="25">
        <v>38.2</v>
      </c>
      <c r="G33" s="25">
        <v>38.2</v>
      </c>
    </row>
    <row r="34" spans="1:7" ht="12.75">
      <c r="A34" s="23" t="s">
        <v>144</v>
      </c>
      <c r="B34" s="4" t="s">
        <v>145</v>
      </c>
      <c r="C34" s="4"/>
      <c r="D34" s="4"/>
      <c r="E34" s="23">
        <f>SUM(E36)</f>
        <v>101</v>
      </c>
      <c r="F34" s="23">
        <f>SUM(F36)</f>
        <v>469</v>
      </c>
      <c r="G34" s="23">
        <f>SUM(G36)</f>
        <v>570</v>
      </c>
    </row>
    <row r="35" spans="1:7" ht="12.75">
      <c r="A35" s="23" t="s">
        <v>146</v>
      </c>
      <c r="B35" s="4" t="s">
        <v>145</v>
      </c>
      <c r="C35" s="31" t="s">
        <v>147</v>
      </c>
      <c r="D35" s="4"/>
      <c r="E35" s="23"/>
      <c r="F35" s="25"/>
      <c r="G35" s="25"/>
    </row>
    <row r="36" spans="1:7" ht="12.75">
      <c r="A36" s="23" t="s">
        <v>126</v>
      </c>
      <c r="B36" s="4" t="s">
        <v>145</v>
      </c>
      <c r="C36" s="31" t="s">
        <v>147</v>
      </c>
      <c r="D36" s="4">
        <v>500</v>
      </c>
      <c r="E36" s="23">
        <v>101</v>
      </c>
      <c r="F36" s="25">
        <v>469</v>
      </c>
      <c r="G36" s="25">
        <v>570</v>
      </c>
    </row>
    <row r="37" spans="1:7" ht="12.75">
      <c r="A37" s="23" t="s">
        <v>148</v>
      </c>
      <c r="B37" s="4" t="s">
        <v>149</v>
      </c>
      <c r="C37" s="4"/>
      <c r="D37" s="4"/>
      <c r="E37" s="23"/>
      <c r="F37" s="25">
        <f>SUM(F38)</f>
        <v>200</v>
      </c>
      <c r="G37" s="25">
        <f>SUM(G38)</f>
        <v>200</v>
      </c>
    </row>
    <row r="38" spans="1:7" ht="12.75">
      <c r="A38" s="23" t="s">
        <v>150</v>
      </c>
      <c r="B38" s="4" t="s">
        <v>149</v>
      </c>
      <c r="C38" s="4" t="s">
        <v>151</v>
      </c>
      <c r="D38" s="41" t="s">
        <v>152</v>
      </c>
      <c r="E38" s="23"/>
      <c r="F38" s="25">
        <v>200</v>
      </c>
      <c r="G38" s="25">
        <v>200</v>
      </c>
    </row>
    <row r="39" spans="1:7" ht="12.75">
      <c r="A39" s="23" t="s">
        <v>153</v>
      </c>
      <c r="B39" s="4" t="s">
        <v>154</v>
      </c>
      <c r="C39" s="4"/>
      <c r="D39" s="4"/>
      <c r="E39" s="23">
        <f>SUM(E41)</f>
        <v>25</v>
      </c>
      <c r="F39" s="25">
        <f>SUM(F41+F44+F45)</f>
        <v>775</v>
      </c>
      <c r="G39" s="25">
        <f>SUM(G41+G44+G45)</f>
        <v>800</v>
      </c>
    </row>
    <row r="40" spans="1:7" ht="12.75">
      <c r="A40" s="42" t="s">
        <v>155</v>
      </c>
      <c r="B40" s="15"/>
      <c r="C40" s="15"/>
      <c r="D40" s="15"/>
      <c r="E40" s="7"/>
      <c r="F40" s="43"/>
      <c r="G40" s="44"/>
    </row>
    <row r="41" spans="1:7" ht="12.75">
      <c r="A41" s="30" t="s">
        <v>156</v>
      </c>
      <c r="B41" s="19" t="s">
        <v>154</v>
      </c>
      <c r="C41" s="19" t="s">
        <v>157</v>
      </c>
      <c r="D41" s="19"/>
      <c r="E41" s="14">
        <f>SUM(E43)</f>
        <v>25</v>
      </c>
      <c r="F41" s="14">
        <f>SUM(F43)</f>
        <v>341</v>
      </c>
      <c r="G41" s="45">
        <f>SUM(G43)</f>
        <v>366</v>
      </c>
    </row>
    <row r="42" spans="1:7" ht="12.75">
      <c r="A42" s="35" t="s">
        <v>158</v>
      </c>
      <c r="B42" s="46"/>
      <c r="C42" s="46"/>
      <c r="D42" s="46"/>
      <c r="E42" s="7"/>
      <c r="F42" s="43"/>
      <c r="G42" s="47"/>
    </row>
    <row r="43" spans="1:7" ht="12.75">
      <c r="A43" s="30" t="s">
        <v>159</v>
      </c>
      <c r="B43" s="19" t="s">
        <v>154</v>
      </c>
      <c r="C43" s="19" t="s">
        <v>157</v>
      </c>
      <c r="D43" s="19">
        <v>500</v>
      </c>
      <c r="E43" s="14">
        <v>25</v>
      </c>
      <c r="F43" s="48">
        <v>341</v>
      </c>
      <c r="G43" s="49">
        <v>366</v>
      </c>
    </row>
    <row r="44" spans="1:7" ht="12.75">
      <c r="A44" s="27" t="s">
        <v>160</v>
      </c>
      <c r="B44" s="19" t="s">
        <v>154</v>
      </c>
      <c r="C44" s="19" t="s">
        <v>161</v>
      </c>
      <c r="D44" s="19">
        <v>500</v>
      </c>
      <c r="E44" s="27"/>
      <c r="F44" s="26">
        <v>80</v>
      </c>
      <c r="G44" s="26">
        <v>80</v>
      </c>
    </row>
    <row r="45" spans="1:7" ht="12.75">
      <c r="A45" s="23" t="s">
        <v>162</v>
      </c>
      <c r="B45" s="50" t="s">
        <v>154</v>
      </c>
      <c r="C45" s="4" t="s">
        <v>163</v>
      </c>
      <c r="D45" s="4">
        <v>500</v>
      </c>
      <c r="E45" s="23"/>
      <c r="F45" s="25">
        <v>354</v>
      </c>
      <c r="G45" s="25">
        <v>354</v>
      </c>
    </row>
    <row r="46" spans="1:7" ht="12.75">
      <c r="A46" s="23" t="s">
        <v>164</v>
      </c>
      <c r="B46" s="50" t="s">
        <v>165</v>
      </c>
      <c r="C46" s="4"/>
      <c r="D46" s="21"/>
      <c r="E46" s="23"/>
      <c r="F46" s="25">
        <f>SUM(F51)</f>
        <v>381</v>
      </c>
      <c r="G46" s="25">
        <f>SUM(G51)</f>
        <v>381</v>
      </c>
    </row>
    <row r="47" spans="1:7" ht="12.75">
      <c r="A47" s="51" t="s">
        <v>166</v>
      </c>
      <c r="B47" s="52"/>
      <c r="C47" s="52"/>
      <c r="D47" s="15"/>
      <c r="E47" s="23"/>
      <c r="F47" s="53"/>
      <c r="G47" s="54"/>
    </row>
    <row r="48" spans="1:7" ht="12.75">
      <c r="A48" s="55" t="s">
        <v>167</v>
      </c>
      <c r="B48" s="56" t="s">
        <v>168</v>
      </c>
      <c r="C48" s="56"/>
      <c r="D48" s="19"/>
      <c r="E48" s="23"/>
      <c r="F48" s="53">
        <v>381</v>
      </c>
      <c r="G48" s="45">
        <v>381</v>
      </c>
    </row>
    <row r="49" spans="1:7" ht="12.75">
      <c r="A49" s="33" t="s">
        <v>169</v>
      </c>
      <c r="B49" s="15"/>
      <c r="C49" s="15"/>
      <c r="D49" s="57"/>
      <c r="E49" s="7"/>
      <c r="F49" s="7"/>
      <c r="G49" s="54"/>
    </row>
    <row r="50" spans="1:7" ht="12.75">
      <c r="A50" s="27" t="s">
        <v>170</v>
      </c>
      <c r="B50" s="19" t="s">
        <v>168</v>
      </c>
      <c r="C50" s="19" t="s">
        <v>171</v>
      </c>
      <c r="D50" s="19"/>
      <c r="E50" s="14"/>
      <c r="F50" s="14"/>
      <c r="G50" s="45"/>
    </row>
    <row r="51" spans="1:7" ht="12.75">
      <c r="A51" s="23" t="s">
        <v>126</v>
      </c>
      <c r="B51" s="19" t="s">
        <v>168</v>
      </c>
      <c r="C51" s="19" t="s">
        <v>171</v>
      </c>
      <c r="D51" s="56">
        <v>500</v>
      </c>
      <c r="E51" s="27"/>
      <c r="F51" s="27">
        <v>381</v>
      </c>
      <c r="G51" s="27">
        <v>381</v>
      </c>
    </row>
    <row r="52" spans="1:7" ht="12.75">
      <c r="A52" s="23" t="s">
        <v>172</v>
      </c>
      <c r="B52" s="58" t="s">
        <v>173</v>
      </c>
      <c r="C52" s="4"/>
      <c r="D52" s="4"/>
      <c r="E52" s="23">
        <f>SUM(E55)</f>
        <v>803</v>
      </c>
      <c r="F52" s="23">
        <f>SUM(F55+F56)</f>
        <v>28403</v>
      </c>
      <c r="G52" s="23">
        <f>SUM(G55+G56)</f>
        <v>29206</v>
      </c>
    </row>
    <row r="53" spans="1:7" ht="12.75">
      <c r="A53" s="23" t="s">
        <v>174</v>
      </c>
      <c r="B53" s="59" t="s">
        <v>175</v>
      </c>
      <c r="C53" s="4"/>
      <c r="D53" s="4"/>
      <c r="E53" s="23"/>
      <c r="F53" s="23"/>
      <c r="G53" s="23"/>
    </row>
    <row r="54" spans="1:7" ht="12.75">
      <c r="A54" s="23" t="s">
        <v>176</v>
      </c>
      <c r="B54" s="4"/>
      <c r="C54" s="4"/>
      <c r="D54" s="4"/>
      <c r="E54" s="23"/>
      <c r="F54" s="23"/>
      <c r="G54" s="23"/>
    </row>
    <row r="55" spans="1:7" ht="12.75">
      <c r="A55" s="23" t="s">
        <v>177</v>
      </c>
      <c r="B55" s="4" t="s">
        <v>175</v>
      </c>
      <c r="C55" s="4" t="s">
        <v>178</v>
      </c>
      <c r="D55" s="4" t="s">
        <v>179</v>
      </c>
      <c r="E55" s="23">
        <v>803</v>
      </c>
      <c r="F55" s="23">
        <v>4734</v>
      </c>
      <c r="G55" s="23">
        <v>5537</v>
      </c>
    </row>
    <row r="56" spans="1:7" ht="12.75">
      <c r="A56" s="23" t="s">
        <v>180</v>
      </c>
      <c r="B56" s="58" t="s">
        <v>181</v>
      </c>
      <c r="C56" s="4"/>
      <c r="D56" s="4"/>
      <c r="E56" s="23"/>
      <c r="F56" s="23">
        <f>SUM(F57+F72)</f>
        <v>23669</v>
      </c>
      <c r="G56" s="23">
        <f>SUM(G57+G72)</f>
        <v>23669</v>
      </c>
    </row>
    <row r="57" spans="1:7" ht="12.75">
      <c r="A57" s="23" t="s">
        <v>180</v>
      </c>
      <c r="B57" s="4" t="s">
        <v>181</v>
      </c>
      <c r="C57" s="4" t="s">
        <v>182</v>
      </c>
      <c r="D57" s="4"/>
      <c r="E57" s="23"/>
      <c r="F57" s="23">
        <f>SUM(F58:F71)</f>
        <v>23669</v>
      </c>
      <c r="G57" s="23">
        <f>SUM(G58:G71)</f>
        <v>23669</v>
      </c>
    </row>
    <row r="58" spans="1:7" ht="12.75">
      <c r="A58" s="23" t="s">
        <v>183</v>
      </c>
      <c r="B58" s="4" t="s">
        <v>181</v>
      </c>
      <c r="C58" s="4" t="s">
        <v>184</v>
      </c>
      <c r="D58" s="4" t="s">
        <v>179</v>
      </c>
      <c r="E58" s="23"/>
      <c r="F58" s="23">
        <v>3650</v>
      </c>
      <c r="G58" s="23">
        <v>3650</v>
      </c>
    </row>
    <row r="59" spans="1:7" ht="12.75">
      <c r="A59" s="23" t="s">
        <v>185</v>
      </c>
      <c r="B59" s="4" t="s">
        <v>181</v>
      </c>
      <c r="C59" s="4" t="s">
        <v>186</v>
      </c>
      <c r="D59" s="4" t="s">
        <v>179</v>
      </c>
      <c r="E59" s="23"/>
      <c r="F59" s="23"/>
      <c r="G59" s="23"/>
    </row>
    <row r="60" spans="1:7" ht="12.75">
      <c r="A60" s="23" t="s">
        <v>187</v>
      </c>
      <c r="B60" s="4" t="s">
        <v>181</v>
      </c>
      <c r="C60" s="4" t="s">
        <v>188</v>
      </c>
      <c r="D60" s="4" t="s">
        <v>179</v>
      </c>
      <c r="E60" s="23"/>
      <c r="F60" s="23">
        <v>2800</v>
      </c>
      <c r="G60" s="23">
        <v>2800</v>
      </c>
    </row>
    <row r="61" spans="1:7" ht="12.75">
      <c r="A61" s="23" t="s">
        <v>189</v>
      </c>
      <c r="B61" s="4" t="s">
        <v>181</v>
      </c>
      <c r="C61" s="4" t="s">
        <v>190</v>
      </c>
      <c r="D61" s="4" t="s">
        <v>179</v>
      </c>
      <c r="E61" s="23"/>
      <c r="F61" s="23">
        <v>600</v>
      </c>
      <c r="G61" s="23">
        <v>600</v>
      </c>
    </row>
    <row r="62" spans="1:7" ht="12.75">
      <c r="A62" s="23" t="s">
        <v>191</v>
      </c>
      <c r="B62" s="4" t="s">
        <v>181</v>
      </c>
      <c r="C62" s="4" t="s">
        <v>192</v>
      </c>
      <c r="D62" s="4" t="s">
        <v>179</v>
      </c>
      <c r="E62" s="23"/>
      <c r="F62" s="23">
        <v>1000</v>
      </c>
      <c r="G62" s="23">
        <v>1000</v>
      </c>
    </row>
    <row r="63" spans="1:7" ht="12.75">
      <c r="A63" s="23" t="s">
        <v>193</v>
      </c>
      <c r="B63" s="4" t="s">
        <v>181</v>
      </c>
      <c r="C63" s="31" t="s">
        <v>194</v>
      </c>
      <c r="D63" s="4"/>
      <c r="E63" s="23"/>
      <c r="F63" s="23"/>
      <c r="G63" s="23"/>
    </row>
    <row r="64" spans="1:7" ht="12.75">
      <c r="A64" s="23" t="s">
        <v>195</v>
      </c>
      <c r="B64" s="4" t="s">
        <v>181</v>
      </c>
      <c r="C64" s="31" t="s">
        <v>196</v>
      </c>
      <c r="D64" s="4"/>
      <c r="E64" s="23"/>
      <c r="F64" s="23"/>
      <c r="G64" s="23"/>
    </row>
    <row r="65" spans="1:7" ht="12.75">
      <c r="A65" s="23" t="s">
        <v>197</v>
      </c>
      <c r="B65" s="4" t="s">
        <v>181</v>
      </c>
      <c r="C65" s="31" t="s">
        <v>196</v>
      </c>
      <c r="D65" s="4" t="s">
        <v>179</v>
      </c>
      <c r="E65" s="23"/>
      <c r="F65" s="23">
        <v>469</v>
      </c>
      <c r="G65" s="23">
        <v>469</v>
      </c>
    </row>
    <row r="66" spans="1:7" ht="12.75">
      <c r="A66" s="23" t="s">
        <v>198</v>
      </c>
      <c r="B66" s="4" t="s">
        <v>181</v>
      </c>
      <c r="C66" s="31" t="s">
        <v>199</v>
      </c>
      <c r="D66" s="4" t="s">
        <v>179</v>
      </c>
      <c r="E66" s="23"/>
      <c r="F66" s="23">
        <v>2550</v>
      </c>
      <c r="G66" s="23">
        <v>2550</v>
      </c>
    </row>
    <row r="67" spans="1:8" ht="12.75">
      <c r="A67" s="37" t="s">
        <v>200</v>
      </c>
      <c r="B67" s="60"/>
      <c r="C67" s="60"/>
      <c r="D67" s="60"/>
      <c r="E67" s="7"/>
      <c r="F67" s="7"/>
      <c r="G67" s="33"/>
      <c r="H67" s="61"/>
    </row>
    <row r="68" spans="1:8" ht="12.75">
      <c r="A68" s="62" t="s">
        <v>201</v>
      </c>
      <c r="B68" s="52"/>
      <c r="C68" s="52"/>
      <c r="D68" s="52"/>
      <c r="E68" s="7"/>
      <c r="F68" s="7"/>
      <c r="G68" s="63"/>
      <c r="H68" s="61"/>
    </row>
    <row r="69" spans="1:8" ht="12.75">
      <c r="A69" s="40" t="s">
        <v>202</v>
      </c>
      <c r="B69" s="56" t="s">
        <v>181</v>
      </c>
      <c r="C69" s="56" t="s">
        <v>203</v>
      </c>
      <c r="D69" s="56" t="s">
        <v>179</v>
      </c>
      <c r="E69" s="14"/>
      <c r="F69" s="14">
        <v>5000</v>
      </c>
      <c r="G69" s="27">
        <v>5000</v>
      </c>
      <c r="H69" s="61"/>
    </row>
    <row r="70" spans="1:7" ht="12.75">
      <c r="A70" s="27" t="s">
        <v>204</v>
      </c>
      <c r="B70" s="19" t="s">
        <v>181</v>
      </c>
      <c r="C70" s="19" t="s">
        <v>205</v>
      </c>
      <c r="D70" s="19" t="s">
        <v>179</v>
      </c>
      <c r="E70" s="27"/>
      <c r="F70" s="27">
        <v>5600</v>
      </c>
      <c r="G70" s="27">
        <v>5600</v>
      </c>
    </row>
    <row r="71" spans="1:7" ht="12.75">
      <c r="A71" s="23" t="s">
        <v>206</v>
      </c>
      <c r="B71" s="4" t="s">
        <v>181</v>
      </c>
      <c r="C71" s="4" t="s">
        <v>207</v>
      </c>
      <c r="D71" s="4" t="s">
        <v>179</v>
      </c>
      <c r="E71" s="23"/>
      <c r="F71" s="23">
        <v>2000</v>
      </c>
      <c r="G71" s="23">
        <v>2000</v>
      </c>
    </row>
    <row r="72" spans="1:7" ht="12.75">
      <c r="A72" s="23"/>
      <c r="B72" s="4"/>
      <c r="C72" s="4"/>
      <c r="D72" s="4"/>
      <c r="E72" s="23"/>
      <c r="F72" s="23"/>
      <c r="G72" s="23"/>
    </row>
    <row r="73" spans="1:7" ht="12.75">
      <c r="A73" s="23" t="s">
        <v>208</v>
      </c>
      <c r="B73" s="58" t="s">
        <v>209</v>
      </c>
      <c r="C73" s="4"/>
      <c r="D73" s="4"/>
      <c r="E73" s="23">
        <f>SUM(E75:E77)</f>
        <v>789</v>
      </c>
      <c r="F73" s="23">
        <f>SUM(F75:F77)</f>
        <v>6097</v>
      </c>
      <c r="G73" s="23">
        <f>SUM(G75:G77)</f>
        <v>6886</v>
      </c>
    </row>
    <row r="74" spans="1:7" ht="12.75">
      <c r="A74" s="23" t="s">
        <v>210</v>
      </c>
      <c r="B74" s="58"/>
      <c r="C74" s="4"/>
      <c r="D74" s="4"/>
      <c r="E74" s="23"/>
      <c r="F74" s="23"/>
      <c r="G74" s="23"/>
    </row>
    <row r="75" spans="1:7" ht="12.75">
      <c r="A75" s="23" t="s">
        <v>211</v>
      </c>
      <c r="B75" s="4" t="s">
        <v>212</v>
      </c>
      <c r="C75" s="4" t="s">
        <v>213</v>
      </c>
      <c r="D75" s="4" t="s">
        <v>179</v>
      </c>
      <c r="E75" s="23">
        <v>728</v>
      </c>
      <c r="F75" s="23">
        <v>5408</v>
      </c>
      <c r="G75" s="23">
        <v>6136</v>
      </c>
    </row>
    <row r="76" spans="1:7" ht="12.75">
      <c r="A76" s="23" t="s">
        <v>214</v>
      </c>
      <c r="B76" s="4" t="s">
        <v>212</v>
      </c>
      <c r="C76" s="4" t="s">
        <v>215</v>
      </c>
      <c r="D76" s="4" t="s">
        <v>179</v>
      </c>
      <c r="E76" s="23">
        <v>25</v>
      </c>
      <c r="F76" s="23">
        <v>455</v>
      </c>
      <c r="G76" s="23">
        <v>480</v>
      </c>
    </row>
    <row r="77" spans="1:7" ht="12.75">
      <c r="A77" s="23" t="s">
        <v>216</v>
      </c>
      <c r="B77" s="4" t="s">
        <v>212</v>
      </c>
      <c r="C77" s="4" t="s">
        <v>217</v>
      </c>
      <c r="D77" s="4" t="s">
        <v>179</v>
      </c>
      <c r="E77" s="23">
        <v>36</v>
      </c>
      <c r="F77" s="23">
        <v>234</v>
      </c>
      <c r="G77" s="23">
        <v>270</v>
      </c>
    </row>
    <row r="78" spans="1:7" ht="12.75">
      <c r="A78" s="23" t="s">
        <v>218</v>
      </c>
      <c r="B78" s="58" t="s">
        <v>219</v>
      </c>
      <c r="C78" s="4"/>
      <c r="D78" s="4"/>
      <c r="E78" s="23">
        <f>SUM(E79)</f>
        <v>210</v>
      </c>
      <c r="F78" s="23">
        <f>SUM(F79)</f>
        <v>1958</v>
      </c>
      <c r="G78" s="23">
        <f>SUM(G79)</f>
        <v>2168</v>
      </c>
    </row>
    <row r="79" spans="1:7" ht="12.75">
      <c r="A79" s="23" t="s">
        <v>220</v>
      </c>
      <c r="B79" s="4" t="s">
        <v>221</v>
      </c>
      <c r="C79" s="4"/>
      <c r="D79" s="4"/>
      <c r="E79" s="23">
        <f>SUM(E82)</f>
        <v>210</v>
      </c>
      <c r="F79" s="23">
        <f>SUM(F82)</f>
        <v>1958</v>
      </c>
      <c r="G79" s="23">
        <f>SUM(G82)</f>
        <v>2168</v>
      </c>
    </row>
    <row r="80" spans="1:7" ht="12.75">
      <c r="A80" s="23" t="s">
        <v>222</v>
      </c>
      <c r="B80" s="4"/>
      <c r="C80" s="4"/>
      <c r="D80" s="4"/>
      <c r="E80" s="23"/>
      <c r="F80" s="23"/>
      <c r="G80" s="23"/>
    </row>
    <row r="81" spans="1:7" ht="12.75">
      <c r="A81" s="63" t="s">
        <v>176</v>
      </c>
      <c r="B81" s="46"/>
      <c r="C81" s="15"/>
      <c r="D81" s="18"/>
      <c r="E81" s="7"/>
      <c r="F81" s="7"/>
      <c r="G81" s="54"/>
    </row>
    <row r="82" spans="1:7" ht="12.75">
      <c r="A82" s="63" t="s">
        <v>177</v>
      </c>
      <c r="B82" s="46" t="s">
        <v>221</v>
      </c>
      <c r="C82" s="19" t="s">
        <v>223</v>
      </c>
      <c r="D82" s="22" t="s">
        <v>179</v>
      </c>
      <c r="E82" s="14">
        <v>210</v>
      </c>
      <c r="F82" s="14">
        <v>1958</v>
      </c>
      <c r="G82" s="45">
        <v>2168</v>
      </c>
    </row>
    <row r="83" spans="1:7" ht="12.75">
      <c r="A83" s="23" t="s">
        <v>224</v>
      </c>
      <c r="B83" s="4">
        <v>1000</v>
      </c>
      <c r="C83" s="4"/>
      <c r="D83" s="19"/>
      <c r="E83" s="27">
        <f>SUM(E86+E87+E89)</f>
        <v>1708</v>
      </c>
      <c r="F83" s="27">
        <f>SUM(F86+F87+F89)</f>
        <v>7359.300000000001</v>
      </c>
      <c r="G83" s="27">
        <f>SUM(G86+G87+G89)</f>
        <v>9067.300000000001</v>
      </c>
    </row>
    <row r="84" spans="1:7" ht="12.75">
      <c r="A84" s="34" t="s">
        <v>225</v>
      </c>
      <c r="B84" s="31">
        <v>1004</v>
      </c>
      <c r="C84" s="31"/>
      <c r="D84" s="4"/>
      <c r="E84" s="23"/>
      <c r="F84" s="23"/>
      <c r="G84" s="23"/>
    </row>
    <row r="85" spans="1:7" ht="12.75">
      <c r="A85" s="34" t="s">
        <v>226</v>
      </c>
      <c r="B85" s="31">
        <v>1004</v>
      </c>
      <c r="C85" s="31"/>
      <c r="D85" s="4"/>
      <c r="E85" s="23"/>
      <c r="F85" s="23"/>
      <c r="G85" s="23"/>
    </row>
    <row r="86" spans="1:7" ht="12.75">
      <c r="A86" s="23" t="s">
        <v>143</v>
      </c>
      <c r="B86" s="31">
        <v>1004</v>
      </c>
      <c r="C86" s="31" t="s">
        <v>227</v>
      </c>
      <c r="D86" s="4">
        <v>598</v>
      </c>
      <c r="E86" s="23">
        <v>1242</v>
      </c>
      <c r="F86" s="23">
        <v>5222.1</v>
      </c>
      <c r="G86" s="23">
        <v>6464.1</v>
      </c>
    </row>
    <row r="87" spans="1:7" ht="12.75">
      <c r="A87" s="23" t="s">
        <v>143</v>
      </c>
      <c r="B87" s="31">
        <v>1004</v>
      </c>
      <c r="C87" s="31" t="s">
        <v>228</v>
      </c>
      <c r="D87" s="4">
        <v>598</v>
      </c>
      <c r="E87" s="23">
        <v>102</v>
      </c>
      <c r="F87" s="23">
        <v>711.3</v>
      </c>
      <c r="G87" s="23">
        <v>813.3</v>
      </c>
    </row>
    <row r="88" spans="1:7" ht="12.75">
      <c r="A88" s="33" t="s">
        <v>229</v>
      </c>
      <c r="B88" s="15">
        <v>1004</v>
      </c>
      <c r="C88" s="31" t="s">
        <v>230</v>
      </c>
      <c r="D88" s="4"/>
      <c r="E88" s="23"/>
      <c r="F88" s="23"/>
      <c r="G88" s="23"/>
    </row>
    <row r="89" spans="1:7" ht="12.75">
      <c r="A89" s="23" t="s">
        <v>143</v>
      </c>
      <c r="B89" s="15">
        <v>1004</v>
      </c>
      <c r="C89" s="31" t="s">
        <v>230</v>
      </c>
      <c r="D89" s="31">
        <v>598</v>
      </c>
      <c r="E89" s="23">
        <v>364</v>
      </c>
      <c r="F89" s="23">
        <v>1425.9</v>
      </c>
      <c r="G89" s="23">
        <v>1789.9</v>
      </c>
    </row>
    <row r="90" spans="1:7" ht="12.75">
      <c r="A90" s="34" t="s">
        <v>231</v>
      </c>
      <c r="B90" s="64">
        <v>1100</v>
      </c>
      <c r="C90" s="31"/>
      <c r="D90" s="31"/>
      <c r="E90" s="23">
        <f>SUM(E91)</f>
        <v>45</v>
      </c>
      <c r="F90" s="23">
        <f>SUM(F91)</f>
        <v>255</v>
      </c>
      <c r="G90" s="23">
        <f>SUM(G91)</f>
        <v>300</v>
      </c>
    </row>
    <row r="91" spans="1:7" ht="12.75">
      <c r="A91" s="34" t="s">
        <v>232</v>
      </c>
      <c r="B91" s="64">
        <v>1105</v>
      </c>
      <c r="C91" s="31"/>
      <c r="D91" s="31"/>
      <c r="E91" s="23">
        <f>SUM(E93)</f>
        <v>45</v>
      </c>
      <c r="F91" s="23">
        <f>SUM(F93)</f>
        <v>255</v>
      </c>
      <c r="G91" s="23">
        <f>SUM(G93)</f>
        <v>300</v>
      </c>
    </row>
    <row r="92" spans="1:7" ht="12.75">
      <c r="A92" s="34" t="s">
        <v>233</v>
      </c>
      <c r="B92" s="31"/>
      <c r="C92" s="31"/>
      <c r="D92" s="31"/>
      <c r="E92" s="23"/>
      <c r="F92" s="23"/>
      <c r="G92" s="23"/>
    </row>
    <row r="93" spans="1:7" ht="12.75">
      <c r="A93" s="34" t="s">
        <v>126</v>
      </c>
      <c r="B93" s="64">
        <v>1105</v>
      </c>
      <c r="C93" s="31" t="s">
        <v>234</v>
      </c>
      <c r="D93" s="31">
        <v>500</v>
      </c>
      <c r="E93" s="23">
        <v>45</v>
      </c>
      <c r="F93" s="23">
        <v>255</v>
      </c>
      <c r="G93" s="23">
        <v>300</v>
      </c>
    </row>
    <row r="94" spans="1:7" ht="12.75">
      <c r="A94" s="34" t="s">
        <v>235</v>
      </c>
      <c r="B94" s="64">
        <v>1200</v>
      </c>
      <c r="C94" s="4"/>
      <c r="D94" s="4"/>
      <c r="E94" s="23">
        <f>SUM(E95+E99)</f>
        <v>403</v>
      </c>
      <c r="F94" s="23">
        <f>SUM(F95+F99)</f>
        <v>2157</v>
      </c>
      <c r="G94" s="23">
        <f>SUM(G95+G99)</f>
        <v>2560</v>
      </c>
    </row>
    <row r="95" spans="1:7" ht="12.75">
      <c r="A95" s="23" t="s">
        <v>236</v>
      </c>
      <c r="B95" s="64">
        <v>1202</v>
      </c>
      <c r="C95" s="4"/>
      <c r="D95" s="4"/>
      <c r="E95" s="23">
        <f>SUM(E97:E98)</f>
        <v>159</v>
      </c>
      <c r="F95" s="23">
        <f>SUM(F97:F98)</f>
        <v>631</v>
      </c>
      <c r="G95" s="23">
        <f>SUM(G97:G98)</f>
        <v>790</v>
      </c>
    </row>
    <row r="96" spans="1:7" ht="12.75">
      <c r="A96" s="23" t="s">
        <v>237</v>
      </c>
      <c r="B96" s="4"/>
      <c r="C96" s="4"/>
      <c r="D96" s="4"/>
      <c r="E96" s="23"/>
      <c r="F96" s="23"/>
      <c r="G96" s="23"/>
    </row>
    <row r="97" spans="1:7" ht="12.75">
      <c r="A97" s="23" t="s">
        <v>238</v>
      </c>
      <c r="B97" s="64">
        <v>1202</v>
      </c>
      <c r="C97" s="31" t="s">
        <v>239</v>
      </c>
      <c r="D97" s="4" t="s">
        <v>179</v>
      </c>
      <c r="E97" s="23">
        <v>141</v>
      </c>
      <c r="F97" s="23">
        <v>589</v>
      </c>
      <c r="G97" s="23">
        <v>730</v>
      </c>
    </row>
    <row r="98" spans="1:7" ht="12.75">
      <c r="A98" s="34" t="s">
        <v>240</v>
      </c>
      <c r="B98" s="64">
        <v>1202</v>
      </c>
      <c r="C98" s="31" t="s">
        <v>241</v>
      </c>
      <c r="D98" s="4" t="s">
        <v>179</v>
      </c>
      <c r="E98" s="23">
        <v>18</v>
      </c>
      <c r="F98" s="23">
        <v>42</v>
      </c>
      <c r="G98" s="23">
        <v>60</v>
      </c>
    </row>
    <row r="99" spans="1:7" ht="12.75">
      <c r="A99" s="23" t="s">
        <v>237</v>
      </c>
      <c r="B99" s="64">
        <v>1204</v>
      </c>
      <c r="C99" s="4" t="s">
        <v>242</v>
      </c>
      <c r="D99" s="4" t="s">
        <v>179</v>
      </c>
      <c r="E99" s="23">
        <v>244</v>
      </c>
      <c r="F99" s="23">
        <v>1526</v>
      </c>
      <c r="G99" s="23">
        <v>1770</v>
      </c>
    </row>
    <row r="100" spans="1:7" ht="12.75">
      <c r="A100" s="21" t="s">
        <v>243</v>
      </c>
      <c r="B100" s="65"/>
      <c r="C100" s="66"/>
      <c r="D100" s="66"/>
      <c r="E100" s="67">
        <f>SUM(E16+E46+E52+E73+E78+E83+E90+E94)</f>
        <v>5552</v>
      </c>
      <c r="F100" s="53">
        <f>SUM(F16+F46+F52+F73+F78+F83+F90+F94)</f>
        <v>60322.5</v>
      </c>
      <c r="G100" s="67">
        <f>SUM(G16+G46+G52+G73+G78+G83+G90+G94)</f>
        <v>65874.5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Игорь</cp:lastModifiedBy>
  <cp:lastPrinted>2011-05-03T02:05:11Z</cp:lastPrinted>
  <dcterms:created xsi:type="dcterms:W3CDTF">1996-10-08T23:32:33Z</dcterms:created>
  <dcterms:modified xsi:type="dcterms:W3CDTF">2011-05-10T18:35:23Z</dcterms:modified>
  <cp:category/>
  <cp:version/>
  <cp:contentType/>
  <cp:contentStatus/>
</cp:coreProperties>
</file>