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567B02AE-05A0-4F5B-9B6B-FFE874FF4B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л.з.18 от 29.0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6" i="2"/>
  <c r="G37" i="2"/>
  <c r="G38" i="2"/>
  <c r="G39" i="2"/>
  <c r="G40" i="2"/>
  <c r="G41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H72" i="2"/>
  <c r="G73" i="2"/>
  <c r="G74" i="2"/>
  <c r="G75" i="2"/>
  <c r="G76" i="2"/>
  <c r="G77" i="2"/>
  <c r="G78" i="2"/>
  <c r="G79" i="2"/>
  <c r="G80" i="2"/>
  <c r="G81" i="2"/>
  <c r="G87" i="2"/>
  <c r="G88" i="2"/>
  <c r="G89" i="2"/>
  <c r="G92" i="2"/>
  <c r="G93" i="2"/>
  <c r="G94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H121" i="2"/>
  <c r="G122" i="2"/>
  <c r="G123" i="2"/>
  <c r="G124" i="2"/>
  <c r="G125" i="2"/>
  <c r="G127" i="2"/>
  <c r="G128" i="2"/>
  <c r="G129" i="2"/>
  <c r="H76" i="2" l="1"/>
  <c r="H13" i="2"/>
  <c r="H100" i="2"/>
  <c r="H20" i="2"/>
  <c r="H122" i="2"/>
  <c r="H118" i="2"/>
  <c r="H114" i="2"/>
  <c r="H26" i="2"/>
  <c r="H23" i="2"/>
  <c r="H105" i="2"/>
  <c r="H87" i="2"/>
  <c r="H96" i="2" s="1"/>
  <c r="H43" i="2"/>
  <c r="H30" i="2"/>
  <c r="H91" i="2"/>
  <c r="H61" i="2"/>
  <c r="H58" i="2"/>
  <c r="H47" i="2"/>
  <c r="H36" i="2"/>
  <c r="H17" i="2"/>
  <c r="H10" i="2"/>
  <c r="H73" i="2"/>
  <c r="H109" i="2"/>
  <c r="H126" i="2"/>
  <c r="H79" i="2"/>
  <c r="H65" i="2"/>
  <c r="H53" i="2"/>
  <c r="H40" i="2"/>
  <c r="H130" i="2" l="1"/>
  <c r="H32" i="2"/>
  <c r="H83" i="2"/>
  <c r="H132" i="2" l="1"/>
</calcChain>
</file>

<file path=xl/sharedStrings.xml><?xml version="1.0" encoding="utf-8"?>
<sst xmlns="http://schemas.openxmlformats.org/spreadsheetml/2006/main" count="190" uniqueCount="101">
  <si>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</si>
  <si>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</si>
  <si>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</si>
  <si>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</si>
  <si>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</si>
  <si>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</si>
  <si>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</si>
  <si>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Вымпел с символикой МО Автово</t>
  </si>
  <si>
    <t>место проведения</t>
  </si>
  <si>
    <t>кубок</t>
  </si>
  <si>
    <t>медаль</t>
  </si>
  <si>
    <t>мяч волейбольный</t>
  </si>
  <si>
    <t>Турнир по волейболу «Рождественские игры» для жителей МО Автово</t>
  </si>
  <si>
    <t>Спортивный зал ООО «Айсберг», ул. Автовская, д.16</t>
  </si>
  <si>
    <t>Турнир дворовых команд МО МО Автово по футболу в международный женский день 8 марта для жителей МО Автово</t>
  </si>
  <si>
    <t>Стадион у школы №480</t>
  </si>
  <si>
    <t>фигура на постаменте</t>
  </si>
  <si>
    <t>мяч футбольный</t>
  </si>
  <si>
    <t>трофей с фигуркой</t>
  </si>
  <si>
    <t>Кубок «Автово» по стрельбе для жителей МО МО Автово</t>
  </si>
  <si>
    <t>Санкт-Петербург</t>
  </si>
  <si>
    <t>Турнир по волейболу, посвященный Дню защитника Отечества, для жителей МО Автово</t>
  </si>
  <si>
    <t xml:space="preserve">
ПМК «Юный корабел»</t>
  </si>
  <si>
    <t>набор для настольного тенниса</t>
  </si>
  <si>
    <t>мяч для настольного тенниса</t>
  </si>
  <si>
    <t>сладкие призы</t>
  </si>
  <si>
    <t xml:space="preserve">ПМК «Алые паруса»
</t>
  </si>
  <si>
    <t xml:space="preserve">
Соревнования для детей, проживающих на территории МО Автово «К стартам готов!»</t>
  </si>
  <si>
    <t>Спортзал школы № 397</t>
  </si>
  <si>
    <t>обруч</t>
  </si>
  <si>
    <t>бадминтон</t>
  </si>
  <si>
    <t>Спортивные соревнования «Весёлые старты» для детей, проживающих на территории МО Автово</t>
  </si>
  <si>
    <t xml:space="preserve">Спортзал школы   № 386       </t>
  </si>
  <si>
    <t>мяч резиновый</t>
  </si>
  <si>
    <t>игра кольцебросс</t>
  </si>
  <si>
    <t>скакалка</t>
  </si>
  <si>
    <t>Спортивная игра «А ну-ка, девушки!», посвященная международному женскому дню, для жителей МО Автово</t>
  </si>
  <si>
    <t>Спортзал школы № 501</t>
  </si>
  <si>
    <t>Итого лимит финансирования на первый квартал</t>
  </si>
  <si>
    <t>Спортивная эстафета для детей МО Автово (6-7 лет)</t>
  </si>
  <si>
    <t>Спортзал школы № 389</t>
  </si>
  <si>
    <t>обруч гимнастический</t>
  </si>
  <si>
    <t xml:space="preserve">Соревнования «Папа, мама, я – олимпийская семья» для детей, проживающих на территории МО Автово </t>
  </si>
  <si>
    <t>Турнир по мини-футболу «Серебряный кубок Автово» для жителей МО Автово</t>
  </si>
  <si>
    <t>Стадион  школы № 501,
Стадион  школы № 480</t>
  </si>
  <si>
    <t>Пробег «Россия без наркотиков», памяти депутата МС МО МО Автово Сергеева В.Д.</t>
  </si>
  <si>
    <t>Комсомольская площадь</t>
  </si>
  <si>
    <t>стелла с Никой</t>
  </si>
  <si>
    <t>значок</t>
  </si>
  <si>
    <t>мяч баскетбольный</t>
  </si>
  <si>
    <t>Культурно-спортивный праздник «Папа, мама, я – спортивная семья»</t>
  </si>
  <si>
    <t>Турнир по футболу, посвященный Дню России, для жителей МО Автово</t>
  </si>
  <si>
    <t>Стадион  школы № 480</t>
  </si>
  <si>
    <t>набор шахмат</t>
  </si>
  <si>
    <t>шахматные часы</t>
  </si>
  <si>
    <t>Турнир по шахматам для жителей МО Автово</t>
  </si>
  <si>
    <t>МО МО Автово</t>
  </si>
  <si>
    <t>грамота</t>
  </si>
  <si>
    <t>Спортивные соревнования для детей, проживающих на территории МО Автово, посвященные Дню защиты детей</t>
  </si>
  <si>
    <t>Спортзал школы № 480</t>
  </si>
  <si>
    <t>н-р для настольного тенниса</t>
  </si>
  <si>
    <t>Организация и проведение  соревнований по городкам для жителей МО Автово</t>
  </si>
  <si>
    <t>Договор с юр. лицом (спортзал школы МО Автово)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</si>
  <si>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</si>
  <si>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</si>
  <si>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</si>
  <si>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Стадионы у школ № 480, 501, 389</t>
  </si>
  <si>
    <t>стела с футболистом</t>
  </si>
  <si>
    <t>Стадион у школы № 389</t>
  </si>
  <si>
    <t xml:space="preserve">Спортивные соревнования «Весёлая карусель» для детей, проживающих на территории МО Автово (начальная школа) </t>
  </si>
  <si>
    <t>Спортзал школы №397</t>
  </si>
  <si>
    <t>Спортивные соревнования «Весёлый мяч» для детей проживающих на территории МО Автово</t>
  </si>
  <si>
    <t xml:space="preserve">Спортзал школы №501 </t>
  </si>
  <si>
    <t>Первенство по настольному теннису для жителей МО Автово</t>
  </si>
  <si>
    <t>Стадион у школы № 480</t>
  </si>
  <si>
    <t>\с</t>
  </si>
  <si>
    <t>Рождественский турнир по футболу для жителей МО Автово</t>
  </si>
  <si>
    <t>Спортивный соревнования «Здравствуй школа!» для жителей МО Автово</t>
  </si>
  <si>
    <t>Спортзал школы №501</t>
  </si>
  <si>
    <t>Итого лимит финансирования на четвертый квартал</t>
  </si>
  <si>
    <t>Перечень мероприятий в области физической культуры и массового спорта, физкультурно-оздоровительных мероприятий и спортивных мероприятий муниципального образования Автово, финансируемых за счёт средств местного бюджета в 2021 году</t>
  </si>
  <si>
    <t>Первый квартал (январь – март) 2021 года</t>
  </si>
  <si>
    <t>Покупка сувенирной продукции для мероприятий по спорту на 2021 год</t>
  </si>
  <si>
    <t>Лимит финансирования на  2021 года (в рублях)</t>
  </si>
  <si>
    <t>Второй квартал (апрель – июнь) 2021 года</t>
  </si>
  <si>
    <t>Третий квартал (июль - сентябрь) 2021 года</t>
  </si>
  <si>
    <t>Турнир по мини-футболу «Автовская осень – 2021» для жителей МО Автово</t>
  </si>
  <si>
    <t>Турнир по мини-футболу «Белые ночи – 2021 в Автово» для жителей МО Автово</t>
  </si>
  <si>
    <t>Четвертый квартал (октябрь - декабрь) 2021 года</t>
  </si>
  <si>
    <t>Турнир по футболу «Закрытие сезона 2021» для жителей МО Автово</t>
  </si>
  <si>
    <t>Соревнования по волейболу «Золотая осень 2021» для жителей МО Автово</t>
  </si>
  <si>
    <t>Общий объем финансирования на 2021 год</t>
  </si>
  <si>
    <t>спортзал школы МО Автово</t>
  </si>
  <si>
    <t xml:space="preserve">
Турнир по настольному теннису, посвященный 76-ой годовщине Победы в Великой Отечественной войне, для жителей МО Автово</t>
  </si>
  <si>
    <t xml:space="preserve">
Турнир по настольному теннису, посвященный посвященный 76-ой годовщине Победы в Великой Отечественной войне, для жителей МО Автово</t>
  </si>
  <si>
    <t>Планинг с символикой МО Автово</t>
  </si>
  <si>
    <t>Часы настенные с символикой МО Автово</t>
  </si>
  <si>
    <t>Турнир по футболу для жителей МО Автово</t>
  </si>
  <si>
    <t>Без отдельного финансирования (сувенирная продукция закупаемая по пункту 12 Перечня</t>
  </si>
  <si>
    <t>Приложение к постановлению местной администрации
МО МО Автово от 29 ноября 2021 года № 48-п
глава местной администрации МО МО Автово
_______________________ А.В. Кесаев</t>
  </si>
  <si>
    <t>Общий объем финансирования на 2021 год – 489 000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</si>
</sst>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2" fillId="0" borderId="0" xfId="0" applyNumberFormat="1" applyFont="1"/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wrapText="1"/>
    </xf>
    <xf numFmtId="4" fontId="1" fillId="0" borderId="0" xfId="0" applyNumberFormat="1" applyFont="1"/>
    <xf numFmtId="4" fontId="10" fillId="0" borderId="0" xfId="0" applyNumberFormat="1" applyFont="1"/>
    <xf numFmtId="0" fontId="1" fillId="0" borderId="0" xfId="0" applyFont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wrapText="1" shrinkToFi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2" fontId="2" fillId="0" borderId="1" xfId="0" applyNumberFormat="1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 shrinkToFit="1"/>
    </xf>
    <xf numFmtId="0" fontId="1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vertical="center" wrapText="1" shrinkToFi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center" wrapText="1" shrinkToFi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132"/>
  <sheetViews>
    <sheetView tabSelected="1" zoomScaleNormal="100" workbookViewId="0">
      <selection activeCell="H8" sqref="H8"/>
    </sheetView>
  </sheetViews>
  <sheetFormatPr defaultRowHeight="15" x14ac:dyDescent="0.25"/>
  <cols>
    <col min="1" max="1" width="5.140625" customWidth="1"/>
    <col min="2" max="2" width="27.5703125" customWidth="1"/>
    <col min="3" max="3" width="27.85546875" customWidth="1"/>
    <col min="4" max="4" width="8" bestFit="1" customWidth="1"/>
    <col min="5" max="5" width="7.5703125" bestFit="1" customWidth="1"/>
    <col min="7" max="7" width="16" bestFit="1" customWidth="1"/>
    <col min="8" max="8" width="13" customWidth="1"/>
  </cols>
  <sheetData>
    <row r="1" spans="1:8" ht="107.25" customHeight="1" x14ac:dyDescent="0.25">
      <c r="D1" s="50" t="s">
        <v>99</v>
      </c>
      <c r="E1" s="50"/>
      <c r="F1" s="51"/>
      <c r="G1" s="51"/>
      <c r="H1" s="51"/>
    </row>
    <row r="3" spans="1:8" ht="66.75" customHeight="1" x14ac:dyDescent="0.25">
      <c r="B3" s="52" t="s">
        <v>80</v>
      </c>
      <c r="C3" s="52"/>
      <c r="D3" s="52"/>
      <c r="E3" s="52"/>
      <c r="F3" s="53"/>
      <c r="G3" s="53"/>
      <c r="H3" s="53"/>
    </row>
    <row r="5" spans="1:8" ht="17.25" x14ac:dyDescent="0.3">
      <c r="B5" s="54" t="s">
        <v>100</v>
      </c>
      <c r="C5" s="54"/>
      <c r="D5" s="54"/>
      <c r="E5" s="54"/>
      <c r="F5" s="55"/>
      <c r="G5" s="55"/>
      <c r="H5" s="55"/>
    </row>
    <row r="6" spans="1:8" ht="15.75" x14ac:dyDescent="0.25">
      <c r="B6" s="8"/>
      <c r="C6" s="8"/>
      <c r="D6" s="8"/>
      <c r="E6" s="8"/>
    </row>
    <row r="7" spans="1:8" x14ac:dyDescent="0.25">
      <c r="B7" s="56" t="s">
        <v>81</v>
      </c>
      <c r="C7" s="57"/>
      <c r="D7" s="57"/>
      <c r="E7" s="57"/>
      <c r="F7" s="57"/>
      <c r="G7" s="57"/>
    </row>
    <row r="9" spans="1:8" ht="48" x14ac:dyDescent="0.25">
      <c r="A9" s="23" t="s">
        <v>1</v>
      </c>
      <c r="B9" s="22" t="s">
        <v>0</v>
      </c>
      <c r="C9" s="21" t="s">
        <v>8</v>
      </c>
      <c r="D9" s="22" t="s">
        <v>2</v>
      </c>
      <c r="E9" s="21" t="s">
        <v>3</v>
      </c>
      <c r="F9" s="22" t="s">
        <v>4</v>
      </c>
      <c r="G9" s="21" t="s">
        <v>5</v>
      </c>
      <c r="H9" s="20" t="s">
        <v>83</v>
      </c>
    </row>
    <row r="10" spans="1:8" x14ac:dyDescent="0.25">
      <c r="A10" s="34">
        <v>1</v>
      </c>
      <c r="B10" s="44" t="s">
        <v>12</v>
      </c>
      <c r="C10" s="59" t="s">
        <v>13</v>
      </c>
      <c r="D10" s="3" t="s">
        <v>9</v>
      </c>
      <c r="E10" s="10">
        <v>6</v>
      </c>
      <c r="F10" s="10">
        <v>750</v>
      </c>
      <c r="G10" s="9">
        <f t="shared" ref="G10:G31" si="0">E10*F10</f>
        <v>4500</v>
      </c>
      <c r="H10" s="40">
        <f>G10+G11+G12</f>
        <v>10000</v>
      </c>
    </row>
    <row r="11" spans="1:8" x14ac:dyDescent="0.25">
      <c r="A11" s="43"/>
      <c r="B11" s="49"/>
      <c r="C11" s="59"/>
      <c r="D11" s="2" t="s">
        <v>10</v>
      </c>
      <c r="E11" s="10">
        <v>18</v>
      </c>
      <c r="F11" s="10">
        <v>90</v>
      </c>
      <c r="G11" s="9">
        <f t="shared" si="0"/>
        <v>1620</v>
      </c>
      <c r="H11" s="46"/>
    </row>
    <row r="12" spans="1:8" ht="36" customHeight="1" x14ac:dyDescent="0.25">
      <c r="A12" s="43"/>
      <c r="B12" s="49"/>
      <c r="C12" s="59"/>
      <c r="D12" s="3" t="s">
        <v>11</v>
      </c>
      <c r="E12" s="10">
        <v>2</v>
      </c>
      <c r="F12" s="10">
        <v>1940</v>
      </c>
      <c r="G12" s="9">
        <f t="shared" si="0"/>
        <v>3880</v>
      </c>
      <c r="H12" s="46"/>
    </row>
    <row r="13" spans="1:8" x14ac:dyDescent="0.25">
      <c r="A13" s="47">
        <v>2</v>
      </c>
      <c r="B13" s="36" t="s">
        <v>14</v>
      </c>
      <c r="C13" s="59" t="s">
        <v>15</v>
      </c>
      <c r="D13" s="2" t="s">
        <v>9</v>
      </c>
      <c r="E13" s="15">
        <v>4</v>
      </c>
      <c r="F13" s="10">
        <v>1000</v>
      </c>
      <c r="G13" s="9">
        <f t="shared" si="0"/>
        <v>4000</v>
      </c>
      <c r="H13" s="40">
        <f>G13+G14+G15+G16</f>
        <v>15000</v>
      </c>
    </row>
    <row r="14" spans="1:8" ht="48" x14ac:dyDescent="0.25">
      <c r="A14" s="35"/>
      <c r="B14" s="61"/>
      <c r="C14" s="60"/>
      <c r="D14" s="2" t="s">
        <v>16</v>
      </c>
      <c r="E14" s="10">
        <v>16</v>
      </c>
      <c r="F14" s="10">
        <v>256.25</v>
      </c>
      <c r="G14" s="9">
        <f t="shared" si="0"/>
        <v>4100</v>
      </c>
      <c r="H14" s="46"/>
    </row>
    <row r="15" spans="1:8" ht="36" x14ac:dyDescent="0.25">
      <c r="A15" s="35"/>
      <c r="B15" s="61"/>
      <c r="C15" s="60"/>
      <c r="D15" s="3" t="s">
        <v>17</v>
      </c>
      <c r="E15" s="10">
        <v>3</v>
      </c>
      <c r="F15" s="10">
        <v>1500</v>
      </c>
      <c r="G15" s="9">
        <f t="shared" si="0"/>
        <v>4500</v>
      </c>
      <c r="H15" s="46"/>
    </row>
    <row r="16" spans="1:8" ht="36" x14ac:dyDescent="0.25">
      <c r="A16" s="35"/>
      <c r="B16" s="61"/>
      <c r="C16" s="60"/>
      <c r="D16" s="2" t="s">
        <v>18</v>
      </c>
      <c r="E16" s="10">
        <v>4</v>
      </c>
      <c r="F16" s="10">
        <v>600</v>
      </c>
      <c r="G16" s="9">
        <f t="shared" si="0"/>
        <v>2400</v>
      </c>
      <c r="H16" s="46"/>
    </row>
    <row r="17" spans="1:8" x14ac:dyDescent="0.25">
      <c r="A17" s="34">
        <v>3</v>
      </c>
      <c r="B17" s="36" t="s">
        <v>19</v>
      </c>
      <c r="C17" s="58" t="s">
        <v>20</v>
      </c>
      <c r="D17" s="2" t="s">
        <v>9</v>
      </c>
      <c r="E17" s="10">
        <v>6</v>
      </c>
      <c r="F17" s="10">
        <v>1000</v>
      </c>
      <c r="G17" s="9">
        <f t="shared" si="0"/>
        <v>6000</v>
      </c>
      <c r="H17" s="40">
        <f>G17+G18+G19</f>
        <v>12000</v>
      </c>
    </row>
    <row r="18" spans="1:8" ht="48" x14ac:dyDescent="0.25">
      <c r="A18" s="34"/>
      <c r="B18" s="36"/>
      <c r="C18" s="58"/>
      <c r="D18" s="2" t="s">
        <v>16</v>
      </c>
      <c r="E18" s="10">
        <v>12</v>
      </c>
      <c r="F18" s="10">
        <v>230</v>
      </c>
      <c r="G18" s="9">
        <f t="shared" si="0"/>
        <v>2760</v>
      </c>
      <c r="H18" s="40"/>
    </row>
    <row r="19" spans="1:8" x14ac:dyDescent="0.25">
      <c r="A19" s="34"/>
      <c r="B19" s="36"/>
      <c r="C19" s="58"/>
      <c r="D19" s="2" t="s">
        <v>10</v>
      </c>
      <c r="E19" s="10">
        <v>36</v>
      </c>
      <c r="F19" s="10">
        <v>90</v>
      </c>
      <c r="G19" s="9">
        <f t="shared" si="0"/>
        <v>3240</v>
      </c>
      <c r="H19" s="40"/>
    </row>
    <row r="20" spans="1:8" x14ac:dyDescent="0.25">
      <c r="A20" s="34">
        <v>4</v>
      </c>
      <c r="B20" s="36" t="s">
        <v>21</v>
      </c>
      <c r="C20" s="58" t="s">
        <v>13</v>
      </c>
      <c r="D20" s="2" t="s">
        <v>9</v>
      </c>
      <c r="E20" s="10">
        <v>4</v>
      </c>
      <c r="F20" s="10">
        <v>1500</v>
      </c>
      <c r="G20" s="9">
        <f t="shared" si="0"/>
        <v>6000</v>
      </c>
      <c r="H20" s="40">
        <f>G20+G21+G22</f>
        <v>12000</v>
      </c>
    </row>
    <row r="21" spans="1:8" ht="36" x14ac:dyDescent="0.25">
      <c r="A21" s="34"/>
      <c r="B21" s="36"/>
      <c r="C21" s="58"/>
      <c r="D21" s="2" t="s">
        <v>11</v>
      </c>
      <c r="E21" s="10">
        <v>3</v>
      </c>
      <c r="F21" s="10">
        <v>1280</v>
      </c>
      <c r="G21" s="9">
        <f t="shared" si="0"/>
        <v>3840</v>
      </c>
      <c r="H21" s="40"/>
    </row>
    <row r="22" spans="1:8" x14ac:dyDescent="0.25">
      <c r="A22" s="34"/>
      <c r="B22" s="36"/>
      <c r="C22" s="58"/>
      <c r="D22" s="2" t="s">
        <v>10</v>
      </c>
      <c r="E22" s="10">
        <v>24</v>
      </c>
      <c r="F22" s="10">
        <v>90</v>
      </c>
      <c r="G22" s="9">
        <f t="shared" si="0"/>
        <v>2160</v>
      </c>
      <c r="H22" s="40"/>
    </row>
    <row r="23" spans="1:8" x14ac:dyDescent="0.25">
      <c r="A23" s="34">
        <v>5</v>
      </c>
      <c r="B23" s="36" t="s">
        <v>27</v>
      </c>
      <c r="C23" s="58" t="s">
        <v>28</v>
      </c>
      <c r="D23" s="2" t="s">
        <v>29</v>
      </c>
      <c r="E23" s="10">
        <v>1</v>
      </c>
      <c r="F23" s="10">
        <v>2700</v>
      </c>
      <c r="G23" s="9">
        <f t="shared" si="0"/>
        <v>2700</v>
      </c>
      <c r="H23" s="40">
        <f>G23+G24+G25</f>
        <v>8000</v>
      </c>
    </row>
    <row r="24" spans="1:8" ht="36" x14ac:dyDescent="0.25">
      <c r="A24" s="34"/>
      <c r="B24" s="36"/>
      <c r="C24" s="58"/>
      <c r="D24" s="2" t="s">
        <v>11</v>
      </c>
      <c r="E24" s="10">
        <v>1</v>
      </c>
      <c r="F24" s="10">
        <v>1700</v>
      </c>
      <c r="G24" s="9">
        <f t="shared" si="0"/>
        <v>1700</v>
      </c>
      <c r="H24" s="40"/>
    </row>
    <row r="25" spans="1:8" ht="24" x14ac:dyDescent="0.25">
      <c r="A25" s="34"/>
      <c r="B25" s="36"/>
      <c r="C25" s="58"/>
      <c r="D25" s="2" t="s">
        <v>25</v>
      </c>
      <c r="E25" s="10">
        <v>36</v>
      </c>
      <c r="F25" s="10">
        <v>100</v>
      </c>
      <c r="G25" s="9">
        <f t="shared" si="0"/>
        <v>3600</v>
      </c>
      <c r="H25" s="40"/>
    </row>
    <row r="26" spans="1:8" ht="36" x14ac:dyDescent="0.25">
      <c r="A26" s="34">
        <v>6</v>
      </c>
      <c r="B26" s="36" t="s">
        <v>31</v>
      </c>
      <c r="C26" s="58" t="s">
        <v>32</v>
      </c>
      <c r="D26" s="2" t="s">
        <v>33</v>
      </c>
      <c r="E26" s="10">
        <v>8</v>
      </c>
      <c r="F26" s="10">
        <v>400</v>
      </c>
      <c r="G26" s="9">
        <f t="shared" si="0"/>
        <v>3200</v>
      </c>
      <c r="H26" s="40">
        <f>G26+G27+G28+G29</f>
        <v>8000</v>
      </c>
    </row>
    <row r="27" spans="1:8" ht="36" x14ac:dyDescent="0.25">
      <c r="A27" s="34"/>
      <c r="B27" s="36"/>
      <c r="C27" s="58"/>
      <c r="D27" s="2" t="s">
        <v>34</v>
      </c>
      <c r="E27" s="10">
        <v>3</v>
      </c>
      <c r="F27" s="10">
        <v>350</v>
      </c>
      <c r="G27" s="9">
        <f t="shared" si="0"/>
        <v>1050</v>
      </c>
      <c r="H27" s="40"/>
    </row>
    <row r="28" spans="1:8" x14ac:dyDescent="0.25">
      <c r="A28" s="34"/>
      <c r="B28" s="36"/>
      <c r="C28" s="58"/>
      <c r="D28" s="2" t="s">
        <v>35</v>
      </c>
      <c r="E28" s="10">
        <v>6</v>
      </c>
      <c r="F28" s="10">
        <v>400</v>
      </c>
      <c r="G28" s="9">
        <f t="shared" si="0"/>
        <v>2400</v>
      </c>
      <c r="H28" s="40"/>
    </row>
    <row r="29" spans="1:8" ht="36" x14ac:dyDescent="0.25">
      <c r="A29" s="35"/>
      <c r="B29" s="61"/>
      <c r="C29" s="60"/>
      <c r="D29" s="2" t="s">
        <v>11</v>
      </c>
      <c r="E29" s="10">
        <v>1</v>
      </c>
      <c r="F29" s="10">
        <v>1350</v>
      </c>
      <c r="G29" s="9">
        <f t="shared" si="0"/>
        <v>1350</v>
      </c>
      <c r="H29" s="41"/>
    </row>
    <row r="30" spans="1:8" ht="24" x14ac:dyDescent="0.25">
      <c r="A30" s="34">
        <v>7</v>
      </c>
      <c r="B30" s="36" t="s">
        <v>36</v>
      </c>
      <c r="C30" s="58" t="s">
        <v>37</v>
      </c>
      <c r="D30" s="2" t="s">
        <v>25</v>
      </c>
      <c r="E30" s="10">
        <v>10</v>
      </c>
      <c r="F30" s="10">
        <v>300</v>
      </c>
      <c r="G30" s="9">
        <f t="shared" si="0"/>
        <v>3000</v>
      </c>
      <c r="H30" s="40">
        <f>G30+G31</f>
        <v>5000</v>
      </c>
    </row>
    <row r="31" spans="1:8" ht="36" x14ac:dyDescent="0.25">
      <c r="A31" s="34"/>
      <c r="B31" s="36"/>
      <c r="C31" s="58"/>
      <c r="D31" s="2" t="s">
        <v>11</v>
      </c>
      <c r="E31" s="10">
        <v>1</v>
      </c>
      <c r="F31" s="10">
        <v>2000</v>
      </c>
      <c r="G31" s="9">
        <f t="shared" si="0"/>
        <v>2000</v>
      </c>
      <c r="H31" s="40"/>
    </row>
    <row r="32" spans="1:8" x14ac:dyDescent="0.25">
      <c r="B32" s="32" t="s">
        <v>38</v>
      </c>
      <c r="C32" s="32"/>
      <c r="D32" s="32"/>
      <c r="E32" s="32"/>
      <c r="F32" s="32"/>
      <c r="G32" s="32"/>
      <c r="H32" s="1">
        <f>SUM(H10:H31)</f>
        <v>70000</v>
      </c>
    </row>
    <row r="33" spans="1:8" x14ac:dyDescent="0.25">
      <c r="B33" s="16"/>
      <c r="C33" s="16"/>
      <c r="D33" s="16"/>
      <c r="E33" s="16"/>
      <c r="F33" s="16"/>
      <c r="G33" s="16"/>
      <c r="H33" s="1"/>
    </row>
    <row r="34" spans="1:8" x14ac:dyDescent="0.25">
      <c r="B34" s="42" t="s">
        <v>84</v>
      </c>
      <c r="C34" s="62"/>
      <c r="D34" s="62"/>
      <c r="E34" s="62"/>
      <c r="F34" s="62"/>
      <c r="G34" s="62"/>
      <c r="H34" s="1"/>
    </row>
    <row r="36" spans="1:8" x14ac:dyDescent="0.25">
      <c r="A36" s="34">
        <v>1</v>
      </c>
      <c r="B36" s="44" t="s">
        <v>39</v>
      </c>
      <c r="C36" s="45" t="s">
        <v>40</v>
      </c>
      <c r="D36" s="5" t="s">
        <v>35</v>
      </c>
      <c r="E36" s="10">
        <v>10</v>
      </c>
      <c r="F36" s="10">
        <v>200</v>
      </c>
      <c r="G36" s="9">
        <f t="shared" ref="G36:G41" si="1">E36*F36</f>
        <v>2000</v>
      </c>
      <c r="H36" s="40">
        <f>G36+G37+G39+G38</f>
        <v>9000</v>
      </c>
    </row>
    <row r="37" spans="1:8" ht="24.75" x14ac:dyDescent="0.25">
      <c r="A37" s="43"/>
      <c r="B37" s="44"/>
      <c r="C37" s="45"/>
      <c r="D37" s="4" t="s">
        <v>25</v>
      </c>
      <c r="E37" s="10">
        <v>50</v>
      </c>
      <c r="F37" s="10">
        <v>80</v>
      </c>
      <c r="G37" s="9">
        <f t="shared" si="1"/>
        <v>4000</v>
      </c>
      <c r="H37" s="46"/>
    </row>
    <row r="38" spans="1:8" ht="36.75" x14ac:dyDescent="0.25">
      <c r="A38" s="43"/>
      <c r="B38" s="44"/>
      <c r="C38" s="45"/>
      <c r="D38" s="4" t="s">
        <v>41</v>
      </c>
      <c r="E38" s="10">
        <v>5</v>
      </c>
      <c r="F38" s="10">
        <v>100</v>
      </c>
      <c r="G38" s="9">
        <f t="shared" si="1"/>
        <v>500</v>
      </c>
      <c r="H38" s="46"/>
    </row>
    <row r="39" spans="1:8" ht="36.75" x14ac:dyDescent="0.25">
      <c r="A39" s="43"/>
      <c r="B39" s="44"/>
      <c r="C39" s="45"/>
      <c r="D39" s="4" t="s">
        <v>34</v>
      </c>
      <c r="E39" s="10">
        <v>5</v>
      </c>
      <c r="F39" s="10">
        <v>500</v>
      </c>
      <c r="G39" s="9">
        <f t="shared" si="1"/>
        <v>2500</v>
      </c>
      <c r="H39" s="46"/>
    </row>
    <row r="40" spans="1:8" ht="24.75" x14ac:dyDescent="0.25">
      <c r="A40" s="34">
        <v>2</v>
      </c>
      <c r="B40" s="36" t="s">
        <v>42</v>
      </c>
      <c r="C40" s="38" t="s">
        <v>37</v>
      </c>
      <c r="D40" s="4" t="s">
        <v>30</v>
      </c>
      <c r="E40" s="10">
        <v>3</v>
      </c>
      <c r="F40" s="10">
        <v>800</v>
      </c>
      <c r="G40" s="9">
        <f t="shared" si="1"/>
        <v>2400</v>
      </c>
      <c r="H40" s="40">
        <f>G40+G41+G42</f>
        <v>10000</v>
      </c>
    </row>
    <row r="41" spans="1:8" ht="36.75" x14ac:dyDescent="0.25">
      <c r="A41" s="34"/>
      <c r="B41" s="36"/>
      <c r="C41" s="38"/>
      <c r="D41" s="4" t="s">
        <v>11</v>
      </c>
      <c r="E41" s="10">
        <v>3</v>
      </c>
      <c r="F41" s="10">
        <v>1500</v>
      </c>
      <c r="G41" s="9">
        <f t="shared" si="1"/>
        <v>4500</v>
      </c>
      <c r="H41" s="40"/>
    </row>
    <row r="42" spans="1:8" ht="24.75" x14ac:dyDescent="0.25">
      <c r="A42" s="34"/>
      <c r="B42" s="36"/>
      <c r="C42" s="38"/>
      <c r="D42" s="4" t="s">
        <v>25</v>
      </c>
      <c r="E42" s="10">
        <v>6</v>
      </c>
      <c r="F42" s="10">
        <v>517</v>
      </c>
      <c r="G42" s="9">
        <v>3100</v>
      </c>
      <c r="H42" s="40"/>
    </row>
    <row r="43" spans="1:8" x14ac:dyDescent="0.25">
      <c r="A43" s="47">
        <v>3</v>
      </c>
      <c r="B43" s="36" t="s">
        <v>43</v>
      </c>
      <c r="C43" s="45" t="s">
        <v>44</v>
      </c>
      <c r="D43" s="4" t="s">
        <v>9</v>
      </c>
      <c r="E43" s="15">
        <v>4</v>
      </c>
      <c r="F43" s="10">
        <v>800</v>
      </c>
      <c r="G43" s="9">
        <f t="shared" ref="G43:G81" si="2">E43*F43</f>
        <v>3200</v>
      </c>
      <c r="H43" s="40">
        <f>G43+G44+G45+G46</f>
        <v>15000</v>
      </c>
    </row>
    <row r="44" spans="1:8" ht="48.75" x14ac:dyDescent="0.25">
      <c r="A44" s="35"/>
      <c r="B44" s="37"/>
      <c r="C44" s="39"/>
      <c r="D44" s="4" t="s">
        <v>16</v>
      </c>
      <c r="E44" s="10">
        <v>4</v>
      </c>
      <c r="F44" s="10">
        <v>410</v>
      </c>
      <c r="G44" s="9">
        <f t="shared" si="2"/>
        <v>1640</v>
      </c>
      <c r="H44" s="46"/>
    </row>
    <row r="45" spans="1:8" ht="36.75" x14ac:dyDescent="0.25">
      <c r="A45" s="35"/>
      <c r="B45" s="37"/>
      <c r="C45" s="39"/>
      <c r="D45" s="5" t="s">
        <v>17</v>
      </c>
      <c r="E45" s="10">
        <v>4</v>
      </c>
      <c r="F45" s="10">
        <v>2000</v>
      </c>
      <c r="G45" s="9">
        <f t="shared" si="2"/>
        <v>8000</v>
      </c>
      <c r="H45" s="46"/>
    </row>
    <row r="46" spans="1:8" x14ac:dyDescent="0.25">
      <c r="A46" s="35"/>
      <c r="B46" s="37"/>
      <c r="C46" s="39"/>
      <c r="D46" s="4" t="s">
        <v>10</v>
      </c>
      <c r="E46" s="10">
        <v>24</v>
      </c>
      <c r="F46" s="10">
        <v>90</v>
      </c>
      <c r="G46" s="9">
        <f t="shared" si="2"/>
        <v>2160</v>
      </c>
      <c r="H46" s="46"/>
    </row>
    <row r="47" spans="1:8" ht="24.75" x14ac:dyDescent="0.25">
      <c r="A47" s="34">
        <v>4</v>
      </c>
      <c r="B47" s="36" t="s">
        <v>45</v>
      </c>
      <c r="C47" s="38" t="s">
        <v>46</v>
      </c>
      <c r="D47" s="4" t="s">
        <v>47</v>
      </c>
      <c r="E47" s="10">
        <v>50</v>
      </c>
      <c r="F47" s="10">
        <v>300</v>
      </c>
      <c r="G47" s="9">
        <f t="shared" si="2"/>
        <v>15000</v>
      </c>
      <c r="H47" s="40">
        <f>G47+G48+G52+G49+G50+G51</f>
        <v>30000</v>
      </c>
    </row>
    <row r="48" spans="1:8" ht="36.75" x14ac:dyDescent="0.25">
      <c r="A48" s="34"/>
      <c r="B48" s="36"/>
      <c r="C48" s="38"/>
      <c r="D48" s="4" t="s">
        <v>11</v>
      </c>
      <c r="E48" s="10">
        <v>1</v>
      </c>
      <c r="F48" s="10">
        <v>700</v>
      </c>
      <c r="G48" s="9">
        <f t="shared" si="2"/>
        <v>700</v>
      </c>
      <c r="H48" s="40"/>
    </row>
    <row r="49" spans="1:8" x14ac:dyDescent="0.25">
      <c r="A49" s="34"/>
      <c r="B49" s="36"/>
      <c r="C49" s="38"/>
      <c r="D49" s="4" t="s">
        <v>48</v>
      </c>
      <c r="E49" s="10">
        <v>200</v>
      </c>
      <c r="F49" s="10">
        <v>40</v>
      </c>
      <c r="G49" s="9">
        <f t="shared" si="2"/>
        <v>8000</v>
      </c>
      <c r="H49" s="40"/>
    </row>
    <row r="50" spans="1:8" ht="36.75" x14ac:dyDescent="0.25">
      <c r="A50" s="34"/>
      <c r="B50" s="36"/>
      <c r="C50" s="38"/>
      <c r="D50" s="4" t="s">
        <v>17</v>
      </c>
      <c r="E50" s="10">
        <v>1</v>
      </c>
      <c r="F50" s="10">
        <v>600</v>
      </c>
      <c r="G50" s="9">
        <f t="shared" si="2"/>
        <v>600</v>
      </c>
      <c r="H50" s="40"/>
    </row>
    <row r="51" spans="1:8" ht="36.75" x14ac:dyDescent="0.25">
      <c r="A51" s="34"/>
      <c r="B51" s="36"/>
      <c r="C51" s="38"/>
      <c r="D51" s="4" t="s">
        <v>49</v>
      </c>
      <c r="E51" s="10">
        <v>2</v>
      </c>
      <c r="F51" s="10">
        <v>600</v>
      </c>
      <c r="G51" s="9">
        <f t="shared" si="2"/>
        <v>1200</v>
      </c>
      <c r="H51" s="40"/>
    </row>
    <row r="52" spans="1:8" x14ac:dyDescent="0.25">
      <c r="A52" s="34"/>
      <c r="B52" s="36"/>
      <c r="C52" s="38"/>
      <c r="D52" s="4" t="s">
        <v>10</v>
      </c>
      <c r="E52" s="10">
        <v>50</v>
      </c>
      <c r="F52" s="10">
        <v>90</v>
      </c>
      <c r="G52" s="9">
        <f t="shared" si="2"/>
        <v>4500</v>
      </c>
      <c r="H52" s="40"/>
    </row>
    <row r="53" spans="1:8" x14ac:dyDescent="0.25">
      <c r="A53" s="34">
        <v>5</v>
      </c>
      <c r="B53" s="36" t="s">
        <v>50</v>
      </c>
      <c r="C53" s="38" t="s">
        <v>46</v>
      </c>
      <c r="D53" s="4" t="s">
        <v>29</v>
      </c>
      <c r="E53" s="10">
        <v>5</v>
      </c>
      <c r="F53" s="10">
        <v>200</v>
      </c>
      <c r="G53" s="9">
        <f t="shared" si="2"/>
        <v>1000</v>
      </c>
      <c r="H53" s="40">
        <f>G53+G54+G57+G55+G56</f>
        <v>10000</v>
      </c>
    </row>
    <row r="54" spans="1:8" ht="36.75" x14ac:dyDescent="0.25">
      <c r="A54" s="34"/>
      <c r="B54" s="36"/>
      <c r="C54" s="38"/>
      <c r="D54" s="4" t="s">
        <v>11</v>
      </c>
      <c r="E54" s="10">
        <v>1</v>
      </c>
      <c r="F54" s="10">
        <v>1650</v>
      </c>
      <c r="G54" s="9">
        <f t="shared" si="2"/>
        <v>1650</v>
      </c>
      <c r="H54" s="40"/>
    </row>
    <row r="55" spans="1:8" x14ac:dyDescent="0.25">
      <c r="A55" s="34"/>
      <c r="B55" s="36"/>
      <c r="C55" s="38"/>
      <c r="D55" s="4" t="s">
        <v>9</v>
      </c>
      <c r="E55" s="10">
        <v>3</v>
      </c>
      <c r="F55" s="10">
        <v>1000</v>
      </c>
      <c r="G55" s="9">
        <f t="shared" si="2"/>
        <v>3000</v>
      </c>
      <c r="H55" s="40"/>
    </row>
    <row r="56" spans="1:8" x14ac:dyDescent="0.25">
      <c r="A56" s="34"/>
      <c r="B56" s="36"/>
      <c r="C56" s="38"/>
      <c r="D56" s="4" t="s">
        <v>10</v>
      </c>
      <c r="E56" s="10">
        <v>30</v>
      </c>
      <c r="F56" s="10">
        <v>90</v>
      </c>
      <c r="G56" s="9">
        <f t="shared" si="2"/>
        <v>2700</v>
      </c>
      <c r="H56" s="40"/>
    </row>
    <row r="57" spans="1:8" ht="36.75" x14ac:dyDescent="0.25">
      <c r="A57" s="34"/>
      <c r="B57" s="36"/>
      <c r="C57" s="38"/>
      <c r="D57" s="4" t="s">
        <v>17</v>
      </c>
      <c r="E57" s="10">
        <v>1</v>
      </c>
      <c r="F57" s="10">
        <v>1650</v>
      </c>
      <c r="G57" s="9">
        <f t="shared" si="2"/>
        <v>1650</v>
      </c>
      <c r="H57" s="40"/>
    </row>
    <row r="58" spans="1:8" ht="24.75" x14ac:dyDescent="0.25">
      <c r="A58" s="34">
        <v>6</v>
      </c>
      <c r="B58" s="36" t="s">
        <v>55</v>
      </c>
      <c r="C58" s="38" t="s">
        <v>56</v>
      </c>
      <c r="D58" s="4" t="s">
        <v>53</v>
      </c>
      <c r="E58" s="10">
        <v>6</v>
      </c>
      <c r="F58" s="10">
        <v>1500</v>
      </c>
      <c r="G58" s="9">
        <f t="shared" si="2"/>
        <v>9000</v>
      </c>
      <c r="H58" s="40">
        <f>G58+G59+G60</f>
        <v>25000</v>
      </c>
    </row>
    <row r="59" spans="1:8" ht="24.75" x14ac:dyDescent="0.25">
      <c r="A59" s="34"/>
      <c r="B59" s="36"/>
      <c r="C59" s="38"/>
      <c r="D59" s="4" t="s">
        <v>54</v>
      </c>
      <c r="E59" s="10">
        <v>6</v>
      </c>
      <c r="F59" s="10">
        <v>1000</v>
      </c>
      <c r="G59" s="9">
        <f t="shared" si="2"/>
        <v>6000</v>
      </c>
      <c r="H59" s="40"/>
    </row>
    <row r="60" spans="1:8" ht="24.75" x14ac:dyDescent="0.25">
      <c r="A60" s="34"/>
      <c r="B60" s="36"/>
      <c r="C60" s="38"/>
      <c r="D60" s="4" t="s">
        <v>25</v>
      </c>
      <c r="E60" s="10">
        <v>40</v>
      </c>
      <c r="F60" s="10">
        <v>250</v>
      </c>
      <c r="G60" s="9">
        <f t="shared" si="2"/>
        <v>10000</v>
      </c>
      <c r="H60" s="40"/>
    </row>
    <row r="61" spans="1:8" x14ac:dyDescent="0.25">
      <c r="A61" s="34">
        <v>7</v>
      </c>
      <c r="B61" s="36" t="s">
        <v>51</v>
      </c>
      <c r="C61" s="38" t="s">
        <v>52</v>
      </c>
      <c r="D61" s="4" t="s">
        <v>9</v>
      </c>
      <c r="E61" s="10">
        <v>4</v>
      </c>
      <c r="F61" s="10">
        <v>400</v>
      </c>
      <c r="G61" s="9">
        <f t="shared" si="2"/>
        <v>1600</v>
      </c>
      <c r="H61" s="40">
        <f>G61+G62+G64+G63</f>
        <v>10000</v>
      </c>
    </row>
    <row r="62" spans="1:8" ht="36.75" x14ac:dyDescent="0.25">
      <c r="A62" s="34"/>
      <c r="B62" s="36"/>
      <c r="C62" s="38"/>
      <c r="D62" s="4" t="s">
        <v>17</v>
      </c>
      <c r="E62" s="10">
        <v>3</v>
      </c>
      <c r="F62" s="10">
        <v>1600</v>
      </c>
      <c r="G62" s="9">
        <f t="shared" si="2"/>
        <v>4800</v>
      </c>
      <c r="H62" s="40"/>
    </row>
    <row r="63" spans="1:8" x14ac:dyDescent="0.25">
      <c r="A63" s="34"/>
      <c r="B63" s="36"/>
      <c r="C63" s="38"/>
      <c r="D63" s="4" t="s">
        <v>57</v>
      </c>
      <c r="E63" s="10">
        <v>30</v>
      </c>
      <c r="F63" s="10">
        <v>30</v>
      </c>
      <c r="G63" s="9">
        <f t="shared" si="2"/>
        <v>900</v>
      </c>
      <c r="H63" s="40"/>
    </row>
    <row r="64" spans="1:8" x14ac:dyDescent="0.25">
      <c r="A64" s="34"/>
      <c r="B64" s="36"/>
      <c r="C64" s="38"/>
      <c r="D64" s="4" t="s">
        <v>10</v>
      </c>
      <c r="E64" s="10">
        <v>30</v>
      </c>
      <c r="F64" s="10">
        <v>90</v>
      </c>
      <c r="G64" s="9">
        <f t="shared" si="2"/>
        <v>2700</v>
      </c>
      <c r="H64" s="40"/>
    </row>
    <row r="65" spans="1:8" x14ac:dyDescent="0.25">
      <c r="A65" s="34">
        <v>8</v>
      </c>
      <c r="B65" s="36" t="s">
        <v>58</v>
      </c>
      <c r="C65" s="38" t="s">
        <v>59</v>
      </c>
      <c r="D65" s="4" t="s">
        <v>9</v>
      </c>
      <c r="E65" s="10">
        <v>3</v>
      </c>
      <c r="F65" s="10">
        <v>400</v>
      </c>
      <c r="G65" s="9">
        <f t="shared" si="2"/>
        <v>1200</v>
      </c>
      <c r="H65" s="40">
        <f>G65+G66+G67+G68+G71+G69+G70</f>
        <v>10000</v>
      </c>
    </row>
    <row r="66" spans="1:8" ht="48.75" x14ac:dyDescent="0.25">
      <c r="A66" s="34"/>
      <c r="B66" s="36"/>
      <c r="C66" s="38"/>
      <c r="D66" s="4" t="s">
        <v>16</v>
      </c>
      <c r="E66" s="10">
        <v>3</v>
      </c>
      <c r="F66" s="10">
        <v>300</v>
      </c>
      <c r="G66" s="9">
        <f t="shared" si="2"/>
        <v>900</v>
      </c>
      <c r="H66" s="40"/>
    </row>
    <row r="67" spans="1:8" x14ac:dyDescent="0.25">
      <c r="A67" s="34"/>
      <c r="B67" s="36"/>
      <c r="C67" s="38"/>
      <c r="D67" s="4" t="s">
        <v>10</v>
      </c>
      <c r="E67" s="10">
        <v>10</v>
      </c>
      <c r="F67" s="10">
        <v>90</v>
      </c>
      <c r="G67" s="9">
        <f t="shared" si="2"/>
        <v>900</v>
      </c>
      <c r="H67" s="40"/>
    </row>
    <row r="68" spans="1:8" ht="36.75" x14ac:dyDescent="0.25">
      <c r="A68" s="35"/>
      <c r="B68" s="37"/>
      <c r="C68" s="39"/>
      <c r="D68" s="4" t="s">
        <v>11</v>
      </c>
      <c r="E68" s="10">
        <v>1</v>
      </c>
      <c r="F68" s="10">
        <v>2000</v>
      </c>
      <c r="G68" s="9">
        <f t="shared" si="2"/>
        <v>2000</v>
      </c>
      <c r="H68" s="41"/>
    </row>
    <row r="69" spans="1:8" ht="24.75" x14ac:dyDescent="0.25">
      <c r="A69" s="35"/>
      <c r="B69" s="37"/>
      <c r="C69" s="39"/>
      <c r="D69" s="4" t="s">
        <v>25</v>
      </c>
      <c r="E69" s="10">
        <v>20</v>
      </c>
      <c r="F69" s="10">
        <v>170</v>
      </c>
      <c r="G69" s="9">
        <f t="shared" si="2"/>
        <v>3400</v>
      </c>
      <c r="H69" s="41"/>
    </row>
    <row r="70" spans="1:8" ht="24.75" x14ac:dyDescent="0.25">
      <c r="A70" s="35"/>
      <c r="B70" s="37"/>
      <c r="C70" s="39"/>
      <c r="D70" s="4" t="s">
        <v>30</v>
      </c>
      <c r="E70" s="10">
        <v>1</v>
      </c>
      <c r="F70" s="10">
        <v>700</v>
      </c>
      <c r="G70" s="9">
        <f t="shared" si="2"/>
        <v>700</v>
      </c>
      <c r="H70" s="41"/>
    </row>
    <row r="71" spans="1:8" ht="48.75" x14ac:dyDescent="0.25">
      <c r="A71" s="35"/>
      <c r="B71" s="37"/>
      <c r="C71" s="39"/>
      <c r="D71" s="4" t="s">
        <v>60</v>
      </c>
      <c r="E71" s="10">
        <v>1</v>
      </c>
      <c r="F71" s="10">
        <v>900</v>
      </c>
      <c r="G71" s="9">
        <f t="shared" si="2"/>
        <v>900</v>
      </c>
      <c r="H71" s="41"/>
    </row>
    <row r="72" spans="1:8" ht="38.25" x14ac:dyDescent="0.25">
      <c r="A72" s="14">
        <v>9</v>
      </c>
      <c r="B72" s="13" t="s">
        <v>61</v>
      </c>
      <c r="C72" s="12" t="s">
        <v>62</v>
      </c>
      <c r="D72" s="4" t="s">
        <v>63</v>
      </c>
      <c r="E72" s="10">
        <v>1</v>
      </c>
      <c r="F72" s="10">
        <v>65000</v>
      </c>
      <c r="G72" s="9">
        <f t="shared" si="2"/>
        <v>65000</v>
      </c>
      <c r="H72" s="11">
        <f>E72*F72</f>
        <v>65000</v>
      </c>
    </row>
    <row r="73" spans="1:8" ht="47.25" customHeight="1" x14ac:dyDescent="0.25">
      <c r="A73" s="34">
        <v>10</v>
      </c>
      <c r="B73" s="36" t="s">
        <v>93</v>
      </c>
      <c r="C73" s="38" t="s">
        <v>26</v>
      </c>
      <c r="D73" s="2" t="s">
        <v>23</v>
      </c>
      <c r="E73" s="10">
        <v>3</v>
      </c>
      <c r="F73" s="10">
        <v>800</v>
      </c>
      <c r="G73" s="9">
        <f t="shared" si="2"/>
        <v>2400</v>
      </c>
      <c r="H73" s="40">
        <f>G73+G74+G75</f>
        <v>4000</v>
      </c>
    </row>
    <row r="74" spans="1:8" ht="46.5" customHeight="1" x14ac:dyDescent="0.25">
      <c r="A74" s="34"/>
      <c r="B74" s="36"/>
      <c r="C74" s="38"/>
      <c r="D74" s="2" t="s">
        <v>24</v>
      </c>
      <c r="E74" s="10">
        <v>3</v>
      </c>
      <c r="F74" s="10">
        <v>160</v>
      </c>
      <c r="G74" s="9">
        <f t="shared" si="2"/>
        <v>480</v>
      </c>
      <c r="H74" s="40"/>
    </row>
    <row r="75" spans="1:8" ht="33.75" customHeight="1" x14ac:dyDescent="0.25">
      <c r="A75" s="34"/>
      <c r="B75" s="36"/>
      <c r="C75" s="38"/>
      <c r="D75" s="2" t="s">
        <v>25</v>
      </c>
      <c r="E75" s="10">
        <v>5</v>
      </c>
      <c r="F75" s="10">
        <v>224</v>
      </c>
      <c r="G75" s="9">
        <f t="shared" si="2"/>
        <v>1120</v>
      </c>
      <c r="H75" s="40"/>
    </row>
    <row r="76" spans="1:8" ht="60" customHeight="1" x14ac:dyDescent="0.25">
      <c r="A76" s="34">
        <v>11</v>
      </c>
      <c r="B76" s="36" t="s">
        <v>94</v>
      </c>
      <c r="C76" s="38" t="s">
        <v>22</v>
      </c>
      <c r="D76" s="2" t="s">
        <v>23</v>
      </c>
      <c r="E76" s="10">
        <v>3</v>
      </c>
      <c r="F76" s="10">
        <v>800</v>
      </c>
      <c r="G76" s="9">
        <f t="shared" si="2"/>
        <v>2400</v>
      </c>
      <c r="H76" s="40">
        <f>G76+G77+G78</f>
        <v>4000</v>
      </c>
    </row>
    <row r="77" spans="1:8" ht="60" customHeight="1" x14ac:dyDescent="0.25">
      <c r="A77" s="34"/>
      <c r="B77" s="36"/>
      <c r="C77" s="38"/>
      <c r="D77" s="2" t="s">
        <v>24</v>
      </c>
      <c r="E77" s="10">
        <v>3</v>
      </c>
      <c r="F77" s="10">
        <v>160</v>
      </c>
      <c r="G77" s="9">
        <f t="shared" si="2"/>
        <v>480</v>
      </c>
      <c r="H77" s="40"/>
    </row>
    <row r="78" spans="1:8" ht="60" customHeight="1" x14ac:dyDescent="0.25">
      <c r="A78" s="34"/>
      <c r="B78" s="36"/>
      <c r="C78" s="38"/>
      <c r="D78" s="2" t="s">
        <v>25</v>
      </c>
      <c r="E78" s="10">
        <v>5</v>
      </c>
      <c r="F78" s="10">
        <v>224</v>
      </c>
      <c r="G78" s="9">
        <f t="shared" si="2"/>
        <v>1120</v>
      </c>
      <c r="H78" s="40"/>
    </row>
    <row r="79" spans="1:8" ht="28.5" customHeight="1" x14ac:dyDescent="0.25">
      <c r="A79" s="63">
        <v>12</v>
      </c>
      <c r="B79" s="36" t="s">
        <v>82</v>
      </c>
      <c r="C79" s="3" t="s">
        <v>96</v>
      </c>
      <c r="D79" s="59" t="s">
        <v>6</v>
      </c>
      <c r="E79" s="19">
        <v>20</v>
      </c>
      <c r="F79" s="18">
        <v>1200</v>
      </c>
      <c r="G79" s="17">
        <f t="shared" si="2"/>
        <v>24000</v>
      </c>
      <c r="H79" s="40">
        <f>G79+G80+G81</f>
        <v>60000</v>
      </c>
    </row>
    <row r="80" spans="1:8" ht="17.25" customHeight="1" x14ac:dyDescent="0.25">
      <c r="A80" s="63"/>
      <c r="B80" s="36"/>
      <c r="C80" s="2" t="s">
        <v>7</v>
      </c>
      <c r="D80" s="59"/>
      <c r="E80" s="15">
        <v>300</v>
      </c>
      <c r="F80" s="18">
        <v>50</v>
      </c>
      <c r="G80" s="17">
        <f t="shared" si="2"/>
        <v>15000</v>
      </c>
      <c r="H80" s="46"/>
    </row>
    <row r="81" spans="1:8" ht="17.25" customHeight="1" x14ac:dyDescent="0.25">
      <c r="A81" s="63"/>
      <c r="B81" s="36"/>
      <c r="C81" s="2" t="s">
        <v>95</v>
      </c>
      <c r="D81" s="59"/>
      <c r="E81" s="19">
        <v>30</v>
      </c>
      <c r="F81" s="18">
        <v>700</v>
      </c>
      <c r="G81" s="17">
        <f t="shared" si="2"/>
        <v>21000</v>
      </c>
      <c r="H81" s="46"/>
    </row>
    <row r="82" spans="1:8" ht="34.5" customHeight="1" x14ac:dyDescent="0.25">
      <c r="A82" s="24">
        <v>13</v>
      </c>
      <c r="B82" s="25" t="s">
        <v>97</v>
      </c>
      <c r="C82" s="26" t="s">
        <v>15</v>
      </c>
      <c r="D82" s="29" t="s">
        <v>98</v>
      </c>
      <c r="E82" s="30"/>
      <c r="F82" s="30"/>
      <c r="G82" s="31"/>
      <c r="H82" s="27">
        <v>0</v>
      </c>
    </row>
    <row r="83" spans="1:8" ht="15" customHeight="1" x14ac:dyDescent="0.25">
      <c r="B83" s="32" t="s">
        <v>64</v>
      </c>
      <c r="C83" s="32"/>
      <c r="D83" s="32"/>
      <c r="E83" s="32"/>
      <c r="F83" s="32"/>
      <c r="G83" s="32"/>
      <c r="H83" s="1">
        <f>SUM(H36:H82)</f>
        <v>252000</v>
      </c>
    </row>
    <row r="84" spans="1:8" ht="60" customHeight="1" x14ac:dyDescent="0.25">
      <c r="B84" s="16"/>
      <c r="C84" s="16"/>
      <c r="D84" s="16"/>
      <c r="E84" s="16"/>
      <c r="F84" s="16"/>
      <c r="G84" s="16"/>
      <c r="H84" s="1"/>
    </row>
    <row r="85" spans="1:8" ht="15" customHeight="1" x14ac:dyDescent="0.25">
      <c r="B85" s="48" t="s">
        <v>85</v>
      </c>
      <c r="C85" s="48"/>
      <c r="D85" s="48"/>
      <c r="E85" s="48"/>
      <c r="F85" s="48"/>
      <c r="G85" s="48"/>
    </row>
    <row r="87" spans="1:8" x14ac:dyDescent="0.25">
      <c r="A87" s="34">
        <v>1</v>
      </c>
      <c r="B87" s="44" t="s">
        <v>86</v>
      </c>
      <c r="C87" s="45" t="s">
        <v>66</v>
      </c>
      <c r="D87" s="5" t="s">
        <v>9</v>
      </c>
      <c r="E87" s="10">
        <v>6</v>
      </c>
      <c r="F87" s="10">
        <v>800</v>
      </c>
      <c r="G87" s="9">
        <f>E87*F87</f>
        <v>4800</v>
      </c>
      <c r="H87" s="40">
        <f>G87+G88+G90+G89</f>
        <v>20000</v>
      </c>
    </row>
    <row r="88" spans="1:8" x14ac:dyDescent="0.25">
      <c r="A88" s="43"/>
      <c r="B88" s="49"/>
      <c r="C88" s="45"/>
      <c r="D88" s="4" t="s">
        <v>10</v>
      </c>
      <c r="E88" s="10">
        <v>60</v>
      </c>
      <c r="F88" s="10">
        <v>90</v>
      </c>
      <c r="G88" s="9">
        <f>E88*F88</f>
        <v>5400</v>
      </c>
      <c r="H88" s="46"/>
    </row>
    <row r="89" spans="1:8" ht="36.75" x14ac:dyDescent="0.25">
      <c r="A89" s="43"/>
      <c r="B89" s="49"/>
      <c r="C89" s="45"/>
      <c r="D89" s="4" t="s">
        <v>11</v>
      </c>
      <c r="E89" s="10">
        <v>8</v>
      </c>
      <c r="F89" s="10">
        <v>800</v>
      </c>
      <c r="G89" s="9">
        <f>E89*F89</f>
        <v>6400</v>
      </c>
      <c r="H89" s="46"/>
    </row>
    <row r="90" spans="1:8" ht="36.75" x14ac:dyDescent="0.25">
      <c r="A90" s="43"/>
      <c r="B90" s="49"/>
      <c r="C90" s="45"/>
      <c r="D90" s="4" t="s">
        <v>67</v>
      </c>
      <c r="E90" s="10">
        <v>6</v>
      </c>
      <c r="F90" s="10">
        <v>565</v>
      </c>
      <c r="G90" s="9">
        <v>3400</v>
      </c>
      <c r="H90" s="46"/>
    </row>
    <row r="91" spans="1:8" x14ac:dyDescent="0.25">
      <c r="A91" s="34">
        <v>2</v>
      </c>
      <c r="B91" s="36" t="s">
        <v>87</v>
      </c>
      <c r="C91" s="38" t="s">
        <v>68</v>
      </c>
      <c r="D91" s="4" t="s">
        <v>9</v>
      </c>
      <c r="E91" s="10">
        <v>3</v>
      </c>
      <c r="F91" s="10">
        <v>730</v>
      </c>
      <c r="G91" s="9">
        <v>2200</v>
      </c>
      <c r="H91" s="40">
        <f>G91+G92+G94+G93</f>
        <v>10000</v>
      </c>
    </row>
    <row r="92" spans="1:8" x14ac:dyDescent="0.25">
      <c r="A92" s="34"/>
      <c r="B92" s="36"/>
      <c r="C92" s="38"/>
      <c r="D92" s="4" t="s">
        <v>10</v>
      </c>
      <c r="E92" s="10">
        <v>30</v>
      </c>
      <c r="F92" s="10">
        <v>90</v>
      </c>
      <c r="G92" s="9">
        <f t="shared" ref="G92:G94" si="3">E92*F92</f>
        <v>2700</v>
      </c>
      <c r="H92" s="40"/>
    </row>
    <row r="93" spans="1:8" x14ac:dyDescent="0.25">
      <c r="A93" s="34"/>
      <c r="B93" s="36"/>
      <c r="C93" s="38"/>
      <c r="D93" s="4" t="s">
        <v>57</v>
      </c>
      <c r="E93" s="10">
        <v>30</v>
      </c>
      <c r="F93" s="10">
        <v>20</v>
      </c>
      <c r="G93" s="9">
        <f t="shared" si="3"/>
        <v>600</v>
      </c>
      <c r="H93" s="40"/>
    </row>
    <row r="94" spans="1:8" ht="36.75" x14ac:dyDescent="0.25">
      <c r="A94" s="34"/>
      <c r="B94" s="36"/>
      <c r="C94" s="38"/>
      <c r="D94" s="4" t="s">
        <v>11</v>
      </c>
      <c r="E94" s="10">
        <v>3</v>
      </c>
      <c r="F94" s="10">
        <v>1500</v>
      </c>
      <c r="G94" s="9">
        <f t="shared" si="3"/>
        <v>4500</v>
      </c>
      <c r="H94" s="40"/>
    </row>
    <row r="95" spans="1:8" ht="34.5" customHeight="1" x14ac:dyDescent="0.25">
      <c r="A95" s="28">
        <v>3</v>
      </c>
      <c r="B95" s="25" t="s">
        <v>97</v>
      </c>
      <c r="C95" s="26" t="s">
        <v>15</v>
      </c>
      <c r="D95" s="29" t="s">
        <v>98</v>
      </c>
      <c r="E95" s="30"/>
      <c r="F95" s="30"/>
      <c r="G95" s="31"/>
      <c r="H95" s="27">
        <v>0</v>
      </c>
    </row>
    <row r="96" spans="1:8" ht="15.75" x14ac:dyDescent="0.25">
      <c r="B96" s="32" t="s">
        <v>65</v>
      </c>
      <c r="C96" s="32"/>
      <c r="D96" s="32"/>
      <c r="E96" s="32"/>
      <c r="F96" s="32"/>
      <c r="G96" s="32"/>
      <c r="H96" s="6">
        <f>SUM(H87:H95)</f>
        <v>30000</v>
      </c>
    </row>
    <row r="98" spans="1:8" x14ac:dyDescent="0.25">
      <c r="B98" s="42" t="s">
        <v>88</v>
      </c>
      <c r="C98" s="42"/>
      <c r="D98" s="42"/>
      <c r="E98" s="42"/>
      <c r="F98" s="42"/>
      <c r="G98" s="42"/>
    </row>
    <row r="100" spans="1:8" ht="36" x14ac:dyDescent="0.25">
      <c r="A100" s="34">
        <v>1</v>
      </c>
      <c r="B100" s="44" t="s">
        <v>69</v>
      </c>
      <c r="C100" s="45" t="s">
        <v>70</v>
      </c>
      <c r="D100" s="3" t="s">
        <v>41</v>
      </c>
      <c r="E100" s="10">
        <v>8</v>
      </c>
      <c r="F100" s="10">
        <v>400</v>
      </c>
      <c r="G100" s="9">
        <f t="shared" ref="G100:G125" si="4">E100*F100</f>
        <v>3200</v>
      </c>
      <c r="H100" s="40">
        <f>G100+G101+G104+G102+G103</f>
        <v>10000</v>
      </c>
    </row>
    <row r="101" spans="1:8" x14ac:dyDescent="0.25">
      <c r="A101" s="43"/>
      <c r="B101" s="44"/>
      <c r="C101" s="45"/>
      <c r="D101" s="2" t="s">
        <v>35</v>
      </c>
      <c r="E101" s="10">
        <v>8</v>
      </c>
      <c r="F101" s="10">
        <v>200</v>
      </c>
      <c r="G101" s="9">
        <f t="shared" si="4"/>
        <v>1600</v>
      </c>
      <c r="H101" s="46"/>
    </row>
    <row r="102" spans="1:8" ht="36" x14ac:dyDescent="0.25">
      <c r="A102" s="43"/>
      <c r="B102" s="44"/>
      <c r="C102" s="45"/>
      <c r="D102" s="2" t="s">
        <v>34</v>
      </c>
      <c r="E102" s="10">
        <v>2</v>
      </c>
      <c r="F102" s="10">
        <v>350</v>
      </c>
      <c r="G102" s="9">
        <f t="shared" si="4"/>
        <v>700</v>
      </c>
      <c r="H102" s="46"/>
    </row>
    <row r="103" spans="1:8" ht="24" x14ac:dyDescent="0.25">
      <c r="A103" s="43"/>
      <c r="B103" s="44"/>
      <c r="C103" s="45"/>
      <c r="D103" s="2" t="s">
        <v>30</v>
      </c>
      <c r="E103" s="10">
        <v>2</v>
      </c>
      <c r="F103" s="10">
        <v>750</v>
      </c>
      <c r="G103" s="9">
        <f t="shared" si="4"/>
        <v>1500</v>
      </c>
      <c r="H103" s="46"/>
    </row>
    <row r="104" spans="1:8" ht="36" x14ac:dyDescent="0.25">
      <c r="A104" s="43"/>
      <c r="B104" s="44"/>
      <c r="C104" s="45"/>
      <c r="D104" s="3" t="s">
        <v>11</v>
      </c>
      <c r="E104" s="10">
        <v>2</v>
      </c>
      <c r="F104" s="10">
        <v>1500</v>
      </c>
      <c r="G104" s="9">
        <f t="shared" si="4"/>
        <v>3000</v>
      </c>
      <c r="H104" s="46"/>
    </row>
    <row r="105" spans="1:8" ht="36" x14ac:dyDescent="0.25">
      <c r="A105" s="47">
        <v>2</v>
      </c>
      <c r="B105" s="36" t="s">
        <v>71</v>
      </c>
      <c r="C105" s="45" t="s">
        <v>72</v>
      </c>
      <c r="D105" s="2" t="s">
        <v>33</v>
      </c>
      <c r="E105" s="15">
        <v>8</v>
      </c>
      <c r="F105" s="10">
        <v>400</v>
      </c>
      <c r="G105" s="9">
        <f t="shared" si="4"/>
        <v>3200</v>
      </c>
      <c r="H105" s="40">
        <f>G105+G106+G107+G108</f>
        <v>8000</v>
      </c>
    </row>
    <row r="106" spans="1:8" ht="36" x14ac:dyDescent="0.25">
      <c r="A106" s="35"/>
      <c r="B106" s="37"/>
      <c r="C106" s="39"/>
      <c r="D106" s="2" t="s">
        <v>34</v>
      </c>
      <c r="E106" s="10">
        <v>3</v>
      </c>
      <c r="F106" s="10">
        <v>350</v>
      </c>
      <c r="G106" s="9">
        <f t="shared" si="4"/>
        <v>1050</v>
      </c>
      <c r="H106" s="46"/>
    </row>
    <row r="107" spans="1:8" ht="36" x14ac:dyDescent="0.25">
      <c r="A107" s="35"/>
      <c r="B107" s="37"/>
      <c r="C107" s="39"/>
      <c r="D107" s="3" t="s">
        <v>11</v>
      </c>
      <c r="E107" s="10">
        <v>1</v>
      </c>
      <c r="F107" s="10">
        <v>1350</v>
      </c>
      <c r="G107" s="9">
        <f t="shared" si="4"/>
        <v>1350</v>
      </c>
      <c r="H107" s="46"/>
    </row>
    <row r="108" spans="1:8" x14ac:dyDescent="0.25">
      <c r="A108" s="35"/>
      <c r="B108" s="37"/>
      <c r="C108" s="39"/>
      <c r="D108" s="2" t="s">
        <v>35</v>
      </c>
      <c r="E108" s="10">
        <v>6</v>
      </c>
      <c r="F108" s="10">
        <v>400</v>
      </c>
      <c r="G108" s="9">
        <f t="shared" si="4"/>
        <v>2400</v>
      </c>
      <c r="H108" s="46"/>
    </row>
    <row r="109" spans="1:8" x14ac:dyDescent="0.25">
      <c r="A109" s="34">
        <v>3</v>
      </c>
      <c r="B109" s="36" t="s">
        <v>73</v>
      </c>
      <c r="C109" s="38" t="s">
        <v>13</v>
      </c>
      <c r="D109" s="2" t="s">
        <v>9</v>
      </c>
      <c r="E109" s="10">
        <v>4</v>
      </c>
      <c r="F109" s="10">
        <v>500</v>
      </c>
      <c r="G109" s="9">
        <f t="shared" si="4"/>
        <v>2000</v>
      </c>
      <c r="H109" s="40">
        <f>G109+G111+G113+G110+G112</f>
        <v>10000</v>
      </c>
    </row>
    <row r="110" spans="1:8" x14ac:dyDescent="0.25">
      <c r="A110" s="34"/>
      <c r="B110" s="36"/>
      <c r="C110" s="38"/>
      <c r="D110" s="2" t="s">
        <v>57</v>
      </c>
      <c r="E110" s="10">
        <v>20</v>
      </c>
      <c r="F110" s="10">
        <v>20</v>
      </c>
      <c r="G110" s="9">
        <f t="shared" si="4"/>
        <v>400</v>
      </c>
      <c r="H110" s="40"/>
    </row>
    <row r="111" spans="1:8" ht="48" x14ac:dyDescent="0.25">
      <c r="A111" s="34"/>
      <c r="B111" s="36"/>
      <c r="C111" s="38"/>
      <c r="D111" s="2" t="s">
        <v>16</v>
      </c>
      <c r="E111" s="10">
        <v>4</v>
      </c>
      <c r="F111" s="10">
        <v>500</v>
      </c>
      <c r="G111" s="9">
        <f t="shared" si="4"/>
        <v>2000</v>
      </c>
      <c r="H111" s="40"/>
    </row>
    <row r="112" spans="1:8" ht="48" x14ac:dyDescent="0.25">
      <c r="A112" s="34"/>
      <c r="B112" s="36"/>
      <c r="C112" s="38"/>
      <c r="D112" s="2" t="s">
        <v>60</v>
      </c>
      <c r="E112" s="10">
        <v>5</v>
      </c>
      <c r="F112" s="10">
        <v>760</v>
      </c>
      <c r="G112" s="9">
        <f t="shared" si="4"/>
        <v>3800</v>
      </c>
      <c r="H112" s="40"/>
    </row>
    <row r="113" spans="1:8" x14ac:dyDescent="0.25">
      <c r="A113" s="34"/>
      <c r="B113" s="36"/>
      <c r="C113" s="38"/>
      <c r="D113" s="2" t="s">
        <v>10</v>
      </c>
      <c r="E113" s="10">
        <v>20</v>
      </c>
      <c r="F113" s="10">
        <v>90</v>
      </c>
      <c r="G113" s="9">
        <f t="shared" si="4"/>
        <v>1800</v>
      </c>
      <c r="H113" s="40"/>
    </row>
    <row r="114" spans="1:8" x14ac:dyDescent="0.25">
      <c r="A114" s="34">
        <v>4</v>
      </c>
      <c r="B114" s="36" t="s">
        <v>89</v>
      </c>
      <c r="C114" s="38" t="s">
        <v>68</v>
      </c>
      <c r="D114" s="2" t="s">
        <v>9</v>
      </c>
      <c r="E114" s="10">
        <v>4</v>
      </c>
      <c r="F114" s="10">
        <v>700</v>
      </c>
      <c r="G114" s="9">
        <f t="shared" si="4"/>
        <v>2800</v>
      </c>
      <c r="H114" s="40">
        <f>G114+G115+G117+G116</f>
        <v>10000</v>
      </c>
    </row>
    <row r="115" spans="1:8" ht="36" x14ac:dyDescent="0.25">
      <c r="A115" s="34"/>
      <c r="B115" s="36"/>
      <c r="C115" s="38"/>
      <c r="D115" s="2" t="s">
        <v>17</v>
      </c>
      <c r="E115" s="10">
        <v>2</v>
      </c>
      <c r="F115" s="10">
        <v>1250</v>
      </c>
      <c r="G115" s="9">
        <f t="shared" si="4"/>
        <v>2500</v>
      </c>
      <c r="H115" s="40"/>
    </row>
    <row r="116" spans="1:8" x14ac:dyDescent="0.25">
      <c r="A116" s="34"/>
      <c r="B116" s="36"/>
      <c r="C116" s="38"/>
      <c r="D116" s="2" t="s">
        <v>10</v>
      </c>
      <c r="E116" s="10">
        <v>30</v>
      </c>
      <c r="F116" s="10">
        <v>90</v>
      </c>
      <c r="G116" s="9">
        <f t="shared" si="4"/>
        <v>2700</v>
      </c>
      <c r="H116" s="40"/>
    </row>
    <row r="117" spans="1:8" ht="48" x14ac:dyDescent="0.25">
      <c r="A117" s="34"/>
      <c r="B117" s="36"/>
      <c r="C117" s="38"/>
      <c r="D117" s="2" t="s">
        <v>16</v>
      </c>
      <c r="E117" s="10">
        <v>4</v>
      </c>
      <c r="F117" s="10">
        <v>500</v>
      </c>
      <c r="G117" s="9">
        <f t="shared" si="4"/>
        <v>2000</v>
      </c>
      <c r="H117" s="40"/>
    </row>
    <row r="118" spans="1:8" x14ac:dyDescent="0.25">
      <c r="A118" s="34">
        <v>5</v>
      </c>
      <c r="B118" s="36" t="s">
        <v>90</v>
      </c>
      <c r="C118" s="38" t="s">
        <v>13</v>
      </c>
      <c r="D118" s="2" t="s">
        <v>9</v>
      </c>
      <c r="E118" s="10">
        <v>6</v>
      </c>
      <c r="F118" s="10">
        <v>750</v>
      </c>
      <c r="G118" s="9">
        <f t="shared" si="4"/>
        <v>4500</v>
      </c>
      <c r="H118" s="40">
        <f>G118+G119+G120</f>
        <v>10000</v>
      </c>
    </row>
    <row r="119" spans="1:8" x14ac:dyDescent="0.25">
      <c r="A119" s="34"/>
      <c r="B119" s="36"/>
      <c r="C119" s="38"/>
      <c r="D119" s="2" t="s">
        <v>75</v>
      </c>
      <c r="E119" s="10">
        <v>18</v>
      </c>
      <c r="F119" s="10">
        <v>90</v>
      </c>
      <c r="G119" s="9">
        <f t="shared" si="4"/>
        <v>1620</v>
      </c>
      <c r="H119" s="40"/>
    </row>
    <row r="120" spans="1:8" ht="36" x14ac:dyDescent="0.25">
      <c r="A120" s="34"/>
      <c r="B120" s="36"/>
      <c r="C120" s="38"/>
      <c r="D120" s="2" t="s">
        <v>11</v>
      </c>
      <c r="E120" s="10">
        <v>2</v>
      </c>
      <c r="F120" s="10">
        <v>1940</v>
      </c>
      <c r="G120" s="9">
        <f t="shared" si="4"/>
        <v>3880</v>
      </c>
      <c r="H120" s="40"/>
    </row>
    <row r="121" spans="1:8" ht="38.25" x14ac:dyDescent="0.25">
      <c r="A121" s="14">
        <v>6</v>
      </c>
      <c r="B121" s="13" t="s">
        <v>61</v>
      </c>
      <c r="C121" s="12" t="s">
        <v>92</v>
      </c>
      <c r="D121" s="4" t="s">
        <v>63</v>
      </c>
      <c r="E121" s="10">
        <v>1</v>
      </c>
      <c r="F121" s="10">
        <v>65000</v>
      </c>
      <c r="G121" s="9">
        <f t="shared" si="4"/>
        <v>65000</v>
      </c>
      <c r="H121" s="11">
        <f>E121*F121</f>
        <v>65000</v>
      </c>
    </row>
    <row r="122" spans="1:8" x14ac:dyDescent="0.25">
      <c r="A122" s="34">
        <v>7</v>
      </c>
      <c r="B122" s="36" t="s">
        <v>76</v>
      </c>
      <c r="C122" s="38" t="s">
        <v>74</v>
      </c>
      <c r="D122" s="2" t="s">
        <v>9</v>
      </c>
      <c r="E122" s="10">
        <v>4</v>
      </c>
      <c r="F122" s="10">
        <v>800</v>
      </c>
      <c r="G122" s="9">
        <f t="shared" si="4"/>
        <v>3200</v>
      </c>
      <c r="H122" s="40">
        <f>G122+G123+G124+G125</f>
        <v>15000</v>
      </c>
    </row>
    <row r="123" spans="1:8" ht="48" x14ac:dyDescent="0.25">
      <c r="A123" s="34"/>
      <c r="B123" s="36"/>
      <c r="C123" s="38"/>
      <c r="D123" s="2" t="s">
        <v>16</v>
      </c>
      <c r="E123" s="10">
        <v>4</v>
      </c>
      <c r="F123" s="10">
        <v>410</v>
      </c>
      <c r="G123" s="9">
        <f t="shared" si="4"/>
        <v>1640</v>
      </c>
      <c r="H123" s="40"/>
    </row>
    <row r="124" spans="1:8" ht="36" x14ac:dyDescent="0.25">
      <c r="A124" s="34"/>
      <c r="B124" s="36"/>
      <c r="C124" s="38"/>
      <c r="D124" s="2" t="s">
        <v>17</v>
      </c>
      <c r="E124" s="10">
        <v>4</v>
      </c>
      <c r="F124" s="10">
        <v>2000</v>
      </c>
      <c r="G124" s="9">
        <f t="shared" si="4"/>
        <v>8000</v>
      </c>
      <c r="H124" s="40"/>
    </row>
    <row r="125" spans="1:8" x14ac:dyDescent="0.25">
      <c r="A125" s="35"/>
      <c r="B125" s="37"/>
      <c r="C125" s="39"/>
      <c r="D125" s="2" t="s">
        <v>10</v>
      </c>
      <c r="E125" s="10">
        <v>24</v>
      </c>
      <c r="F125" s="10">
        <v>90</v>
      </c>
      <c r="G125" s="9">
        <f t="shared" si="4"/>
        <v>2160</v>
      </c>
      <c r="H125" s="41"/>
    </row>
    <row r="126" spans="1:8" ht="36" x14ac:dyDescent="0.25">
      <c r="A126" s="34">
        <v>8</v>
      </c>
      <c r="B126" s="36" t="s">
        <v>77</v>
      </c>
      <c r="C126" s="38" t="s">
        <v>78</v>
      </c>
      <c r="D126" s="2" t="s">
        <v>34</v>
      </c>
      <c r="E126" s="10">
        <v>3</v>
      </c>
      <c r="F126" s="10">
        <v>550</v>
      </c>
      <c r="G126" s="9">
        <v>1700</v>
      </c>
      <c r="H126" s="40">
        <f>G126+G127+G128+G129</f>
        <v>9000</v>
      </c>
    </row>
    <row r="127" spans="1:8" ht="36" x14ac:dyDescent="0.25">
      <c r="A127" s="34"/>
      <c r="B127" s="36"/>
      <c r="C127" s="38"/>
      <c r="D127" s="2" t="s">
        <v>11</v>
      </c>
      <c r="E127" s="10">
        <v>1</v>
      </c>
      <c r="F127" s="10">
        <v>2400</v>
      </c>
      <c r="G127" s="9">
        <f>E127*F127</f>
        <v>2400</v>
      </c>
      <c r="H127" s="40"/>
    </row>
    <row r="128" spans="1:8" ht="36" x14ac:dyDescent="0.25">
      <c r="A128" s="34"/>
      <c r="B128" s="36"/>
      <c r="C128" s="38"/>
      <c r="D128" s="2" t="s">
        <v>33</v>
      </c>
      <c r="E128" s="10">
        <v>10</v>
      </c>
      <c r="F128" s="10">
        <v>350</v>
      </c>
      <c r="G128" s="9">
        <f>E128*F128</f>
        <v>3500</v>
      </c>
      <c r="H128" s="40"/>
    </row>
    <row r="129" spans="1:8" x14ac:dyDescent="0.25">
      <c r="A129" s="35"/>
      <c r="B129" s="37"/>
      <c r="C129" s="39"/>
      <c r="D129" s="2" t="s">
        <v>35</v>
      </c>
      <c r="E129" s="10">
        <v>7</v>
      </c>
      <c r="F129" s="10">
        <v>200</v>
      </c>
      <c r="G129" s="9">
        <f>E129*F129</f>
        <v>1400</v>
      </c>
      <c r="H129" s="41"/>
    </row>
    <row r="130" spans="1:8" ht="15.75" x14ac:dyDescent="0.25">
      <c r="B130" s="32" t="s">
        <v>79</v>
      </c>
      <c r="C130" s="32"/>
      <c r="D130" s="32"/>
      <c r="E130" s="32"/>
      <c r="F130" s="32"/>
      <c r="G130" s="32"/>
      <c r="H130" s="6">
        <f>SUM(H100:H129)</f>
        <v>137000</v>
      </c>
    </row>
    <row r="132" spans="1:8" ht="17.25" x14ac:dyDescent="0.3">
      <c r="C132" s="33" t="s">
        <v>91</v>
      </c>
      <c r="D132" s="33"/>
      <c r="E132" s="33"/>
      <c r="F132" s="33"/>
      <c r="G132" s="33"/>
      <c r="H132" s="7">
        <f>SUM(H130,H96,H83,H32)</f>
        <v>489000</v>
      </c>
    </row>
  </sheetData>
  <mergeCells count="122">
    <mergeCell ref="A26:A29"/>
    <mergeCell ref="B26:B29"/>
    <mergeCell ref="C26:C29"/>
    <mergeCell ref="H26:H29"/>
    <mergeCell ref="A79:A81"/>
    <mergeCell ref="B79:B81"/>
    <mergeCell ref="D79:D81"/>
    <mergeCell ref="H79:H81"/>
    <mergeCell ref="A43:A46"/>
    <mergeCell ref="B43:B46"/>
    <mergeCell ref="C43:C46"/>
    <mergeCell ref="H43:H46"/>
    <mergeCell ref="A47:A52"/>
    <mergeCell ref="B47:B52"/>
    <mergeCell ref="C47:C52"/>
    <mergeCell ref="H47:H52"/>
    <mergeCell ref="A53:A57"/>
    <mergeCell ref="B53:B57"/>
    <mergeCell ref="C53:C57"/>
    <mergeCell ref="H53:H57"/>
    <mergeCell ref="A61:A64"/>
    <mergeCell ref="B61:B64"/>
    <mergeCell ref="C61:C64"/>
    <mergeCell ref="A58:A60"/>
    <mergeCell ref="B58:B60"/>
    <mergeCell ref="C58:C60"/>
    <mergeCell ref="H58:H60"/>
    <mergeCell ref="A40:A42"/>
    <mergeCell ref="B40:B42"/>
    <mergeCell ref="C40:C42"/>
    <mergeCell ref="H40:H42"/>
    <mergeCell ref="A30:A31"/>
    <mergeCell ref="B30:B31"/>
    <mergeCell ref="C30:C31"/>
    <mergeCell ref="H30:H31"/>
    <mergeCell ref="B32:G32"/>
    <mergeCell ref="B34:G34"/>
    <mergeCell ref="A36:A39"/>
    <mergeCell ref="B36:B39"/>
    <mergeCell ref="C36:C39"/>
    <mergeCell ref="H36:H39"/>
    <mergeCell ref="D1:H1"/>
    <mergeCell ref="B3:H3"/>
    <mergeCell ref="B5:H5"/>
    <mergeCell ref="B7:G7"/>
    <mergeCell ref="A23:A25"/>
    <mergeCell ref="B23:B25"/>
    <mergeCell ref="C23:C25"/>
    <mergeCell ref="H23:H25"/>
    <mergeCell ref="A17:A19"/>
    <mergeCell ref="B17:B19"/>
    <mergeCell ref="C13:C16"/>
    <mergeCell ref="H13:H16"/>
    <mergeCell ref="C17:C19"/>
    <mergeCell ref="H17:H19"/>
    <mergeCell ref="A20:A22"/>
    <mergeCell ref="B20:B22"/>
    <mergeCell ref="C20:C22"/>
    <mergeCell ref="H20:H22"/>
    <mergeCell ref="A10:A12"/>
    <mergeCell ref="B10:B12"/>
    <mergeCell ref="C10:C12"/>
    <mergeCell ref="H10:H12"/>
    <mergeCell ref="A13:A16"/>
    <mergeCell ref="B13:B16"/>
    <mergeCell ref="H61:H64"/>
    <mergeCell ref="A65:A71"/>
    <mergeCell ref="B65:B71"/>
    <mergeCell ref="C65:C71"/>
    <mergeCell ref="H65:H71"/>
    <mergeCell ref="A73:A75"/>
    <mergeCell ref="B73:B75"/>
    <mergeCell ref="C73:C75"/>
    <mergeCell ref="H73:H75"/>
    <mergeCell ref="A76:A78"/>
    <mergeCell ref="B76:B78"/>
    <mergeCell ref="C76:C78"/>
    <mergeCell ref="H76:H78"/>
    <mergeCell ref="B83:G83"/>
    <mergeCell ref="B85:G85"/>
    <mergeCell ref="A87:A90"/>
    <mergeCell ref="B87:B90"/>
    <mergeCell ref="C87:C90"/>
    <mergeCell ref="H87:H90"/>
    <mergeCell ref="D82:G82"/>
    <mergeCell ref="A91:A94"/>
    <mergeCell ref="B91:B94"/>
    <mergeCell ref="C91:C94"/>
    <mergeCell ref="H91:H94"/>
    <mergeCell ref="B96:G96"/>
    <mergeCell ref="B98:G98"/>
    <mergeCell ref="A100:A104"/>
    <mergeCell ref="B100:B104"/>
    <mergeCell ref="C100:C104"/>
    <mergeCell ref="H100:H104"/>
    <mergeCell ref="A105:A108"/>
    <mergeCell ref="B105:B108"/>
    <mergeCell ref="C105:C108"/>
    <mergeCell ref="H105:H108"/>
    <mergeCell ref="A109:A113"/>
    <mergeCell ref="B109:B113"/>
    <mergeCell ref="C109:C113"/>
    <mergeCell ref="H109:H113"/>
    <mergeCell ref="A114:A117"/>
    <mergeCell ref="B114:B117"/>
    <mergeCell ref="D95:G95"/>
    <mergeCell ref="B130:G130"/>
    <mergeCell ref="C132:G132"/>
    <mergeCell ref="A122:A125"/>
    <mergeCell ref="B122:B125"/>
    <mergeCell ref="C122:C125"/>
    <mergeCell ref="H122:H125"/>
    <mergeCell ref="A126:A129"/>
    <mergeCell ref="B126:B129"/>
    <mergeCell ref="C126:C129"/>
    <mergeCell ref="H126:H129"/>
    <mergeCell ref="C114:C117"/>
    <mergeCell ref="H114:H117"/>
    <mergeCell ref="A118:A120"/>
    <mergeCell ref="B118:B120"/>
    <mergeCell ref="C118:C120"/>
    <mergeCell ref="H118:H120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сл.з.18 от 29.03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2019-11-13T13:56:54Z</cp:lastPrinted>
  <dcterms:created xsi:type="dcterms:W3CDTF">2019-11-12T11:46:16Z</dcterms:created>
  <dcterms:modified xsi:type="dcterms:W3CDTF">2021-11-29T08:25:08Z</dcterms:modified>
</cp:coreProperties>
</file>