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0C220C5D-9CD9-4809-87F0-30733063194F}" xr6:coauthVersionLast="47" xr6:coauthVersionMax="47" xr10:uidLastSave="{00000000-0000-0000-0000-000000000000}"/>
  <bookViews>
    <workbookView xWindow="-120" yWindow="-120" windowWidth="29040" windowHeight="15840" xr2:uid="{47F38937-6FAC-4524-904F-235142BBE47C}"/>
  </bookViews>
  <sheets>
    <sheet name="0801_варина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H58" i="1"/>
  <c r="H50" i="1"/>
  <c r="H31" i="1"/>
  <c r="G79" i="1"/>
  <c r="H79" i="1" s="1"/>
  <c r="G64" i="1"/>
  <c r="H64" i="1" s="1"/>
  <c r="G63" i="1"/>
  <c r="H63" i="1" s="1"/>
  <c r="G55" i="1"/>
  <c r="H55" i="1" s="1"/>
  <c r="G54" i="1"/>
  <c r="H54" i="1" s="1"/>
  <c r="G44" i="1"/>
  <c r="H44" i="1" s="1"/>
  <c r="G43" i="1"/>
  <c r="H43" i="1" s="1"/>
  <c r="H39" i="1"/>
  <c r="G38" i="1"/>
  <c r="G36" i="1"/>
  <c r="G35" i="1"/>
  <c r="H29" i="1"/>
  <c r="H25" i="1"/>
  <c r="G24" i="1"/>
  <c r="G23" i="1"/>
  <c r="G22" i="1"/>
  <c r="G21" i="1"/>
  <c r="G20" i="1"/>
  <c r="G17" i="1"/>
  <c r="H17" i="1" s="1"/>
  <c r="G16" i="1"/>
  <c r="G15" i="1"/>
  <c r="G14" i="1"/>
  <c r="G13" i="1"/>
  <c r="G12" i="1"/>
  <c r="G11" i="1"/>
  <c r="G10" i="1"/>
  <c r="H20" i="1" l="1"/>
  <c r="H10" i="1"/>
  <c r="H82" i="1" l="1"/>
</calcChain>
</file>

<file path=xl/sharedStrings.xml><?xml version="1.0" encoding="utf-8"?>
<sst xmlns="http://schemas.openxmlformats.org/spreadsheetml/2006/main" count="91" uniqueCount="69">
  <si>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2022 году
</t>
  </si>
  <si>
    <t>Общий объем финансирования на 2022 год – 1 697 000 рублей</t>
  </si>
  <si>
    <t>Первый квартал (январь – март) 2022 года</t>
  </si>
  <si>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</si>
  <si>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</si>
  <si>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</si>
  <si>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</si>
  <si>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</si>
  <si>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</si>
  <si>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</si>
  <si>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Лимит финансирования на  2022 года (в рублях)</t>
  </si>
  <si>
    <t>Покупка сувенирной продукции для мероприятий по досугу на 2022 год</t>
  </si>
  <si>
    <t>Ручка</t>
  </si>
  <si>
    <t>шт</t>
  </si>
  <si>
    <t>Флешка</t>
  </si>
  <si>
    <t>Кружка</t>
  </si>
  <si>
    <t>Футболка</t>
  </si>
  <si>
    <t>Грамота</t>
  </si>
  <si>
    <t>Благодарность</t>
  </si>
  <si>
    <t>Магнит</t>
  </si>
  <si>
    <t xml:space="preserve">Организация заливки и уборки катка </t>
  </si>
  <si>
    <t>Заключение договора возмездного оказания услуг с физ. лиц.</t>
  </si>
  <si>
    <t>договор</t>
  </si>
  <si>
    <t>мероприятие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</si>
  <si>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</si>
  <si>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</si>
  <si>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</si>
  <si>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</si>
  <si>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мяч футбольный</t>
  </si>
  <si>
    <t>мяч волебольный</t>
  </si>
  <si>
    <t>сладкие призы,</t>
  </si>
  <si>
    <t>Итого лимит финансирования на первый квартал</t>
  </si>
  <si>
    <t>Второй квартал (апрель – июнь) 2022 года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</si>
  <si>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</si>
  <si>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</si>
  <si>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сладкие призы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</si>
  <si>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</si>
  <si>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</si>
  <si>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Организация посещения кинотеатра жителями МО Автово</t>
  </si>
  <si>
    <t>Приобретение билетов</t>
  </si>
  <si>
    <t>Организация посещения театра жителями МО Автово</t>
  </si>
  <si>
    <t>Приобретение билетов в театры Санкт-Петербурга</t>
  </si>
  <si>
    <t>Итого лимит финансирования на второй квартал</t>
  </si>
  <si>
    <t>Третий квартал (июль - сентябрь) 2022 года</t>
  </si>
  <si>
    <t>Организация посещения 
Музея железных дорог России жителями МО Автово</t>
  </si>
  <si>
    <t>Итого лимит финансирования на третий квартал</t>
  </si>
  <si>
    <t>Четвертый квартал (октябрь - декабрь) 2022 года</t>
  </si>
  <si>
    <t xml:space="preserve">Организация посещения новогоднего концерта жителями МО </t>
  </si>
  <si>
    <t>Организация посещения театра жителями МОАвтово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</si>
  <si>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</si>
  <si>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</si>
  <si>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</si>
  <si>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Итого лимит финансирования на четвертый квартал</t>
  </si>
  <si>
    <t>Общий объем финансирования на 2022 год</t>
  </si>
  <si>
    <t>Организация посещения концерта жителями МО Автово в мае 2022 года</t>
  </si>
  <si>
    <t>Организация посещения театрального представления жителями МО Автово в мае 2022 года</t>
  </si>
  <si>
    <t>Организация и проведение концерта вокального коллектива "Серебряный ключ" - "Привет Добровидение!" для жителей МО Автово</t>
  </si>
  <si>
    <t>без отдельного финансирования (сувенирная продукция, закупаемая для досуговых мероприятий)</t>
  </si>
  <si>
    <t>Организация и проведение турнира по настольному теннису, посвященного Дню России для жителей МО Автово</t>
  </si>
  <si>
    <t>ПМК "Алые Паруса"</t>
  </si>
  <si>
    <t>сладкие призы - 20 штук по 1000 рублей, сладкие призы - 5 штук по 700 рублей)</t>
  </si>
  <si>
    <t>Организация и проведение автобусных экскурсий для жителей муниципального образования Автово</t>
  </si>
  <si>
    <t>автобусная экскурсия</t>
  </si>
  <si>
    <t>Пешеходный квест "Автово в годы блокады"</t>
  </si>
  <si>
    <t>организация и проведения квеста</t>
  </si>
  <si>
    <t>квест</t>
  </si>
  <si>
    <t>Поход по маршруту "Сестрорецкий рубеж"</t>
  </si>
  <si>
    <t>организация и проведение похода</t>
  </si>
  <si>
    <t>Приложение к постановлению местной администрации
МО МО Автово от 15 декабря 2021 года № 60-п (в редакции постановления местной администрации МО Автово от 22 апреля 2022 года № 12-п, от 20 мая 2022 года № 20-п)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</si>
</sst>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9" fillId="0" borderId="4" xfId="0" applyNumberFormat="1" applyFont="1" applyBorder="1"/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4" fontId="9" fillId="0" borderId="8" xfId="0" applyNumberFormat="1" applyFont="1" applyBorder="1"/>
    <xf numFmtId="0" fontId="9" fillId="0" borderId="12" xfId="0" applyFont="1" applyBorder="1" applyAlignment="1">
      <alignment vertical="center" wrapText="1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4" fontId="9" fillId="0" borderId="12" xfId="0" applyNumberFormat="1" applyFont="1" applyBorder="1"/>
    <xf numFmtId="0" fontId="9" fillId="0" borderId="16" xfId="0" applyFont="1" applyBorder="1" applyAlignment="1">
      <alignment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/>
    <xf numFmtId="4" fontId="9" fillId="0" borderId="16" xfId="0" applyNumberFormat="1" applyFont="1" applyBorder="1"/>
    <xf numFmtId="0" fontId="9" fillId="0" borderId="20" xfId="0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/>
    <xf numFmtId="4" fontId="9" fillId="0" borderId="20" xfId="0" applyNumberFormat="1" applyFont="1" applyBorder="1"/>
    <xf numFmtId="0" fontId="3" fillId="0" borderId="0" xfId="0" applyFont="1"/>
    <xf numFmtId="4" fontId="2" fillId="0" borderId="0" xfId="0" applyNumberFormat="1" applyFont="1"/>
    <xf numFmtId="0" fontId="10" fillId="0" borderId="0" xfId="0" applyFont="1" applyAlignment="1">
      <alignment wrapText="1" shrinkToFit="1"/>
    </xf>
    <xf numFmtId="0" fontId="9" fillId="0" borderId="1" xfId="0" applyFont="1" applyBorder="1" applyAlignment="1">
      <alignment horizont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 shrinkToFit="1"/>
    </xf>
    <xf numFmtId="4" fontId="9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9" fillId="0" borderId="2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wrapText="1" shrinkToFit="1"/>
    </xf>
    <xf numFmtId="4" fontId="9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 shrinkToFit="1"/>
    </xf>
    <xf numFmtId="4" fontId="9" fillId="0" borderId="8" xfId="0" applyNumberFormat="1" applyFont="1" applyBorder="1" applyAlignment="1">
      <alignment horizont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12" xfId="0" applyFont="1" applyBorder="1" applyAlignment="1">
      <alignment wrapText="1"/>
    </xf>
    <xf numFmtId="4" fontId="2" fillId="0" borderId="5" xfId="0" applyNumberFormat="1" applyFont="1" applyBorder="1" applyAlignment="1">
      <alignment vertical="center" wrapText="1" shrinkToFit="1"/>
    </xf>
    <xf numFmtId="4" fontId="2" fillId="0" borderId="9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4" fontId="2" fillId="0" borderId="17" xfId="0" applyNumberFormat="1" applyFont="1" applyBorder="1" applyAlignment="1">
      <alignment vertical="center" wrapText="1" shrinkToFit="1"/>
    </xf>
    <xf numFmtId="4" fontId="2" fillId="0" borderId="21" xfId="0" applyNumberFormat="1" applyFont="1" applyBorder="1" applyAlignment="1">
      <alignment vertical="center" wrapText="1" shrinkToFit="1"/>
    </xf>
    <xf numFmtId="0" fontId="10" fillId="0" borderId="0" xfId="0" applyFont="1" applyAlignment="1">
      <alignment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wrapText="1" shrinkToFit="1"/>
    </xf>
    <xf numFmtId="0" fontId="9" fillId="0" borderId="8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07CD-EA4C-45B7-BE88-87EEC72B9DEB}">
  <dimension ref="A1:H82"/>
  <sheetViews>
    <sheetView tabSelected="1" view="pageBreakPreview" topLeftCell="A51" zoomScaleNormal="100" zoomScaleSheetLayoutView="100" workbookViewId="0">
      <selection activeCell="E62" sqref="E62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.42578125" customWidth="1"/>
    <col min="5" max="5" width="7.5703125" bestFit="1" customWidth="1"/>
    <col min="7" max="7" width="16" bestFit="1" customWidth="1"/>
    <col min="8" max="8" width="21.5703125" customWidth="1"/>
  </cols>
  <sheetData>
    <row r="1" spans="1:8" ht="135" customHeight="1" x14ac:dyDescent="0.25">
      <c r="D1" s="56" t="s">
        <v>68</v>
      </c>
      <c r="E1" s="56"/>
      <c r="F1" s="57"/>
      <c r="G1" s="57"/>
      <c r="H1" s="57"/>
    </row>
    <row r="3" spans="1:8" ht="67.5" customHeight="1" x14ac:dyDescent="0.3">
      <c r="B3" s="58" t="s">
        <v>0</v>
      </c>
      <c r="C3" s="58"/>
      <c r="D3" s="58"/>
      <c r="E3" s="58"/>
      <c r="F3" s="59"/>
      <c r="G3" s="59"/>
      <c r="H3" s="59"/>
    </row>
    <row r="5" spans="1:8" ht="17.25" x14ac:dyDescent="0.3">
      <c r="B5" s="60" t="s">
        <v>1</v>
      </c>
      <c r="C5" s="60"/>
      <c r="D5" s="60"/>
      <c r="E5" s="60"/>
      <c r="F5" s="61"/>
      <c r="G5" s="61"/>
      <c r="H5" s="61"/>
    </row>
    <row r="6" spans="1:8" ht="15.75" x14ac:dyDescent="0.25">
      <c r="B6" s="1"/>
      <c r="C6" s="1"/>
      <c r="D6" s="1"/>
      <c r="E6" s="1"/>
    </row>
    <row r="7" spans="1:8" x14ac:dyDescent="0.25">
      <c r="B7" s="62" t="s">
        <v>2</v>
      </c>
      <c r="C7" s="63"/>
      <c r="D7" s="63"/>
      <c r="E7" s="63"/>
      <c r="F7" s="63"/>
      <c r="G7" s="63"/>
    </row>
    <row r="8" spans="1:8" ht="15.75" thickBot="1" x14ac:dyDescent="0.3"/>
    <row r="9" spans="1:8" ht="75.75" thickBot="1" x14ac:dyDescent="0.35">
      <c r="A9" s="2" t="s">
        <v>3</v>
      </c>
      <c r="B9" s="3" t="s">
        <v>4</v>
      </c>
      <c r="C9" s="4" t="s">
        <v>5</v>
      </c>
      <c r="D9" s="3" t="s">
        <v>6</v>
      </c>
      <c r="E9" s="4" t="s">
        <v>7</v>
      </c>
      <c r="F9" s="3" t="s">
        <v>8</v>
      </c>
      <c r="G9" s="4" t="s">
        <v>9</v>
      </c>
      <c r="H9" s="3" t="s">
        <v>10</v>
      </c>
    </row>
    <row r="10" spans="1:8" ht="19.5" thickBot="1" x14ac:dyDescent="0.35">
      <c r="A10" s="64">
        <v>1</v>
      </c>
      <c r="B10" s="65" t="s">
        <v>11</v>
      </c>
      <c r="C10" s="5" t="s">
        <v>12</v>
      </c>
      <c r="D10" s="66" t="s">
        <v>13</v>
      </c>
      <c r="E10" s="6">
        <v>1500</v>
      </c>
      <c r="F10" s="6">
        <v>30</v>
      </c>
      <c r="G10" s="7">
        <f>E10*F10</f>
        <v>45000</v>
      </c>
      <c r="H10" s="67">
        <f>SUM(G10:G16)</f>
        <v>487000</v>
      </c>
    </row>
    <row r="11" spans="1:8" ht="19.5" thickBot="1" x14ac:dyDescent="0.35">
      <c r="A11" s="64"/>
      <c r="B11" s="65"/>
      <c r="C11" s="5" t="s">
        <v>14</v>
      </c>
      <c r="D11" s="66"/>
      <c r="E11" s="6">
        <v>100</v>
      </c>
      <c r="F11" s="6">
        <v>600</v>
      </c>
      <c r="G11" s="7">
        <f t="shared" ref="G11:G24" si="0">E11*F11</f>
        <v>60000</v>
      </c>
      <c r="H11" s="68"/>
    </row>
    <row r="12" spans="1:8" ht="19.5" thickBot="1" x14ac:dyDescent="0.35">
      <c r="A12" s="64"/>
      <c r="B12" s="65"/>
      <c r="C12" s="5" t="s">
        <v>15</v>
      </c>
      <c r="D12" s="66"/>
      <c r="E12" s="6">
        <v>1000</v>
      </c>
      <c r="F12" s="6">
        <v>200</v>
      </c>
      <c r="G12" s="7">
        <f t="shared" si="0"/>
        <v>200000</v>
      </c>
      <c r="H12" s="68"/>
    </row>
    <row r="13" spans="1:8" ht="19.5" thickBot="1" x14ac:dyDescent="0.35">
      <c r="A13" s="64"/>
      <c r="B13" s="65"/>
      <c r="C13" s="5" t="s">
        <v>16</v>
      </c>
      <c r="D13" s="66"/>
      <c r="E13" s="6">
        <v>250</v>
      </c>
      <c r="F13" s="6">
        <v>280</v>
      </c>
      <c r="G13" s="7">
        <f t="shared" si="0"/>
        <v>70000</v>
      </c>
      <c r="H13" s="68"/>
    </row>
    <row r="14" spans="1:8" ht="19.5" thickBot="1" x14ac:dyDescent="0.35">
      <c r="A14" s="64"/>
      <c r="B14" s="65"/>
      <c r="C14" s="5" t="s">
        <v>17</v>
      </c>
      <c r="D14" s="66"/>
      <c r="E14" s="6">
        <v>1500</v>
      </c>
      <c r="F14" s="6">
        <v>15</v>
      </c>
      <c r="G14" s="7">
        <f t="shared" si="0"/>
        <v>22500</v>
      </c>
      <c r="H14" s="68"/>
    </row>
    <row r="15" spans="1:8" ht="19.5" thickBot="1" x14ac:dyDescent="0.35">
      <c r="A15" s="64"/>
      <c r="B15" s="65"/>
      <c r="C15" s="5" t="s">
        <v>18</v>
      </c>
      <c r="D15" s="66"/>
      <c r="E15" s="6">
        <v>1000</v>
      </c>
      <c r="F15" s="6">
        <v>14.5</v>
      </c>
      <c r="G15" s="7">
        <f t="shared" si="0"/>
        <v>14500</v>
      </c>
      <c r="H15" s="68"/>
    </row>
    <row r="16" spans="1:8" ht="19.5" thickBot="1" x14ac:dyDescent="0.35">
      <c r="A16" s="64"/>
      <c r="B16" s="65"/>
      <c r="C16" s="6" t="s">
        <v>19</v>
      </c>
      <c r="D16" s="66"/>
      <c r="E16" s="6">
        <v>1000</v>
      </c>
      <c r="F16" s="6">
        <v>75</v>
      </c>
      <c r="G16" s="7">
        <f t="shared" si="0"/>
        <v>75000</v>
      </c>
      <c r="H16" s="68"/>
    </row>
    <row r="17" spans="1:8" ht="15.75" thickBot="1" x14ac:dyDescent="0.3">
      <c r="A17" s="65">
        <v>2</v>
      </c>
      <c r="B17" s="66" t="s">
        <v>20</v>
      </c>
      <c r="C17" s="66" t="s">
        <v>21</v>
      </c>
      <c r="D17" s="66" t="s">
        <v>22</v>
      </c>
      <c r="E17" s="64">
        <v>1</v>
      </c>
      <c r="F17" s="64">
        <v>100000</v>
      </c>
      <c r="G17" s="69">
        <f>E17*F17</f>
        <v>100000</v>
      </c>
      <c r="H17" s="67">
        <f>G17</f>
        <v>100000</v>
      </c>
    </row>
    <row r="18" spans="1:8" ht="15.75" thickBot="1" x14ac:dyDescent="0.3">
      <c r="A18" s="70"/>
      <c r="B18" s="66"/>
      <c r="C18" s="66"/>
      <c r="D18" s="66"/>
      <c r="E18" s="64"/>
      <c r="F18" s="64"/>
      <c r="G18" s="69"/>
      <c r="H18" s="68"/>
    </row>
    <row r="19" spans="1:8" ht="27" customHeight="1" thickBot="1" x14ac:dyDescent="0.3">
      <c r="A19" s="70"/>
      <c r="B19" s="66"/>
      <c r="C19" s="66"/>
      <c r="D19" s="66"/>
      <c r="E19" s="64"/>
      <c r="F19" s="64"/>
      <c r="G19" s="69"/>
      <c r="H19" s="68"/>
    </row>
    <row r="20" spans="1:8" ht="19.5" thickBot="1" x14ac:dyDescent="0.3">
      <c r="A20" s="65">
        <v>3</v>
      </c>
      <c r="B20" s="65" t="s">
        <v>24</v>
      </c>
      <c r="C20" s="65" t="s">
        <v>25</v>
      </c>
      <c r="D20" s="8" t="s">
        <v>26</v>
      </c>
      <c r="E20" s="5">
        <v>6</v>
      </c>
      <c r="F20" s="5">
        <v>400</v>
      </c>
      <c r="G20" s="10">
        <f t="shared" si="0"/>
        <v>2400</v>
      </c>
      <c r="H20" s="67">
        <f>G20+G21+G24+G22+G23</f>
        <v>12000</v>
      </c>
    </row>
    <row r="21" spans="1:8" ht="38.25" thickBot="1" x14ac:dyDescent="0.3">
      <c r="A21" s="65"/>
      <c r="B21" s="65"/>
      <c r="C21" s="65"/>
      <c r="D21" s="8" t="s">
        <v>27</v>
      </c>
      <c r="E21" s="5">
        <v>30</v>
      </c>
      <c r="F21" s="5">
        <v>90</v>
      </c>
      <c r="G21" s="10">
        <f t="shared" si="0"/>
        <v>2700</v>
      </c>
      <c r="H21" s="67"/>
    </row>
    <row r="22" spans="1:8" ht="75.75" thickBot="1" x14ac:dyDescent="0.3">
      <c r="A22" s="65"/>
      <c r="B22" s="65"/>
      <c r="C22" s="65"/>
      <c r="D22" s="8" t="s">
        <v>28</v>
      </c>
      <c r="E22" s="5">
        <v>1</v>
      </c>
      <c r="F22" s="5">
        <v>1250</v>
      </c>
      <c r="G22" s="10">
        <f t="shared" si="0"/>
        <v>1250</v>
      </c>
      <c r="H22" s="67"/>
    </row>
    <row r="23" spans="1:8" ht="75.75" thickBot="1" x14ac:dyDescent="0.3">
      <c r="A23" s="65"/>
      <c r="B23" s="65"/>
      <c r="C23" s="65"/>
      <c r="D23" s="8" t="s">
        <v>29</v>
      </c>
      <c r="E23" s="5">
        <v>1</v>
      </c>
      <c r="F23" s="5">
        <v>1250</v>
      </c>
      <c r="G23" s="10">
        <f t="shared" si="0"/>
        <v>1250</v>
      </c>
      <c r="H23" s="67"/>
    </row>
    <row r="24" spans="1:8" ht="33" customHeight="1" thickBot="1" x14ac:dyDescent="0.3">
      <c r="A24" s="65"/>
      <c r="B24" s="65"/>
      <c r="C24" s="65"/>
      <c r="D24" s="8" t="s">
        <v>30</v>
      </c>
      <c r="E24" s="5">
        <v>44</v>
      </c>
      <c r="F24" s="5">
        <v>100</v>
      </c>
      <c r="G24" s="10">
        <f t="shared" si="0"/>
        <v>4400</v>
      </c>
      <c r="H24" s="67"/>
    </row>
    <row r="25" spans="1:8" ht="18.75" hidden="1" x14ac:dyDescent="0.3">
      <c r="A25" s="73"/>
      <c r="B25" s="76"/>
      <c r="C25" s="79"/>
      <c r="D25" s="11"/>
      <c r="E25" s="12"/>
      <c r="F25" s="13"/>
      <c r="G25" s="14"/>
      <c r="H25" s="82">
        <f>G25+G26+G27+G28</f>
        <v>0</v>
      </c>
    </row>
    <row r="26" spans="1:8" ht="19.5" hidden="1" thickBot="1" x14ac:dyDescent="0.35">
      <c r="A26" s="74"/>
      <c r="B26" s="77"/>
      <c r="C26" s="80"/>
      <c r="D26" s="15"/>
      <c r="E26" s="16"/>
      <c r="F26" s="17"/>
      <c r="G26" s="18"/>
      <c r="H26" s="83"/>
    </row>
    <row r="27" spans="1:8" ht="18.75" hidden="1" x14ac:dyDescent="0.3">
      <c r="A27" s="74"/>
      <c r="B27" s="77"/>
      <c r="C27" s="80"/>
      <c r="D27" s="15"/>
      <c r="E27" s="16"/>
      <c r="F27" s="17"/>
      <c r="G27" s="18"/>
      <c r="H27" s="83"/>
    </row>
    <row r="28" spans="1:8" ht="18.75" hidden="1" x14ac:dyDescent="0.3">
      <c r="A28" s="75"/>
      <c r="B28" s="78"/>
      <c r="C28" s="81"/>
      <c r="D28" s="19"/>
      <c r="E28" s="20"/>
      <c r="F28" s="21"/>
      <c r="G28" s="22"/>
      <c r="H28" s="84"/>
    </row>
    <row r="29" spans="1:8" ht="18.75" hidden="1" x14ac:dyDescent="0.3">
      <c r="A29" s="85"/>
      <c r="B29" s="87"/>
      <c r="C29" s="89"/>
      <c r="D29" s="23"/>
      <c r="E29" s="24"/>
      <c r="F29" s="25"/>
      <c r="G29" s="26"/>
      <c r="H29" s="91">
        <f>G29+G30</f>
        <v>0</v>
      </c>
    </row>
    <row r="30" spans="1:8" ht="15.75" customHeight="1" thickBot="1" x14ac:dyDescent="0.35">
      <c r="A30" s="86"/>
      <c r="B30" s="88"/>
      <c r="C30" s="90"/>
      <c r="D30" s="27"/>
      <c r="E30" s="28"/>
      <c r="F30" s="29"/>
      <c r="G30" s="30"/>
      <c r="H30" s="92"/>
    </row>
    <row r="31" spans="1:8" ht="19.5" x14ac:dyDescent="0.35">
      <c r="A31" s="31"/>
      <c r="B31" s="93" t="s">
        <v>31</v>
      </c>
      <c r="C31" s="93"/>
      <c r="D31" s="93"/>
      <c r="E31" s="93"/>
      <c r="F31" s="93"/>
      <c r="G31" s="93"/>
      <c r="H31" s="32">
        <f>SUM(H10:H30)</f>
        <v>599000</v>
      </c>
    </row>
    <row r="32" spans="1:8" ht="19.5" x14ac:dyDescent="0.35">
      <c r="A32" s="31"/>
      <c r="B32" s="33"/>
      <c r="C32" s="33"/>
      <c r="D32" s="33"/>
      <c r="E32" s="33"/>
      <c r="F32" s="33"/>
      <c r="G32" s="33"/>
      <c r="H32" s="32"/>
    </row>
    <row r="33" spans="1:8" ht="19.5" x14ac:dyDescent="0.35">
      <c r="A33" s="31"/>
      <c r="B33" s="71" t="s">
        <v>32</v>
      </c>
      <c r="C33" s="72"/>
      <c r="D33" s="72"/>
      <c r="E33" s="72"/>
      <c r="F33" s="72"/>
      <c r="G33" s="72"/>
      <c r="H33" s="32"/>
    </row>
    <row r="34" spans="1:8" ht="19.5" thickBot="1" x14ac:dyDescent="0.35">
      <c r="A34" s="31"/>
      <c r="B34" s="31"/>
      <c r="C34" s="31"/>
      <c r="D34" s="31"/>
      <c r="E34" s="31"/>
      <c r="F34" s="31"/>
      <c r="G34" s="31"/>
      <c r="H34" s="31"/>
    </row>
    <row r="35" spans="1:8" ht="19.5" thickBot="1" x14ac:dyDescent="0.35">
      <c r="A35" s="65">
        <v>1</v>
      </c>
      <c r="B35" s="65" t="s">
        <v>33</v>
      </c>
      <c r="C35" s="65" t="s">
        <v>34</v>
      </c>
      <c r="D35" s="34" t="s">
        <v>26</v>
      </c>
      <c r="E35" s="5">
        <v>3</v>
      </c>
      <c r="F35" s="5">
        <v>300</v>
      </c>
      <c r="G35" s="10">
        <f t="shared" ref="G35:G36" si="1">E35*F35</f>
        <v>900</v>
      </c>
      <c r="H35" s="67">
        <v>8000</v>
      </c>
    </row>
    <row r="36" spans="1:8" ht="38.25" thickBot="1" x14ac:dyDescent="0.35">
      <c r="A36" s="65"/>
      <c r="B36" s="65"/>
      <c r="C36" s="65"/>
      <c r="D36" s="34" t="s">
        <v>27</v>
      </c>
      <c r="E36" s="5">
        <v>30</v>
      </c>
      <c r="F36" s="5">
        <v>90</v>
      </c>
      <c r="G36" s="10">
        <f t="shared" si="1"/>
        <v>2700</v>
      </c>
      <c r="H36" s="67"/>
    </row>
    <row r="37" spans="1:8" ht="19.5" thickBot="1" x14ac:dyDescent="0.35">
      <c r="A37" s="65"/>
      <c r="B37" s="65"/>
      <c r="C37" s="65"/>
      <c r="D37" s="34"/>
      <c r="E37" s="5"/>
      <c r="F37" s="5"/>
      <c r="G37" s="10"/>
      <c r="H37" s="67"/>
    </row>
    <row r="38" spans="1:8" ht="75.75" thickBot="1" x14ac:dyDescent="0.35">
      <c r="A38" s="65"/>
      <c r="B38" s="65"/>
      <c r="C38" s="65"/>
      <c r="D38" s="34" t="s">
        <v>35</v>
      </c>
      <c r="E38" s="5">
        <v>30</v>
      </c>
      <c r="F38" s="5">
        <v>150</v>
      </c>
      <c r="G38" s="10">
        <f>E38*F38</f>
        <v>4500</v>
      </c>
      <c r="H38" s="67"/>
    </row>
    <row r="39" spans="1:8" ht="15.75" thickBot="1" x14ac:dyDescent="0.3">
      <c r="A39" s="66">
        <v>2</v>
      </c>
      <c r="B39" s="65" t="s">
        <v>36</v>
      </c>
      <c r="C39" s="66" t="s">
        <v>37</v>
      </c>
      <c r="D39" s="65" t="s">
        <v>23</v>
      </c>
      <c r="E39" s="66">
        <v>1</v>
      </c>
      <c r="F39" s="64">
        <v>45000</v>
      </c>
      <c r="G39" s="69">
        <v>45000</v>
      </c>
      <c r="H39" s="67">
        <f>G39+G40+G41+G42</f>
        <v>45000</v>
      </c>
    </row>
    <row r="40" spans="1:8" ht="15.75" thickBot="1" x14ac:dyDescent="0.3">
      <c r="A40" s="94"/>
      <c r="B40" s="96"/>
      <c r="C40" s="96"/>
      <c r="D40" s="65"/>
      <c r="E40" s="66"/>
      <c r="F40" s="64"/>
      <c r="G40" s="69"/>
      <c r="H40" s="68"/>
    </row>
    <row r="41" spans="1:8" ht="15.75" thickBot="1" x14ac:dyDescent="0.3">
      <c r="A41" s="94"/>
      <c r="B41" s="96"/>
      <c r="C41" s="96"/>
      <c r="D41" s="65"/>
      <c r="E41" s="66"/>
      <c r="F41" s="64"/>
      <c r="G41" s="69"/>
      <c r="H41" s="68"/>
    </row>
    <row r="42" spans="1:8" ht="30" customHeight="1" x14ac:dyDescent="0.25">
      <c r="A42" s="95"/>
      <c r="B42" s="97"/>
      <c r="C42" s="97"/>
      <c r="D42" s="98"/>
      <c r="E42" s="99"/>
      <c r="F42" s="100"/>
      <c r="G42" s="101"/>
      <c r="H42" s="102"/>
    </row>
    <row r="43" spans="1:8" ht="75" x14ac:dyDescent="0.25">
      <c r="A43" s="46">
        <v>3</v>
      </c>
      <c r="B43" s="46" t="s">
        <v>38</v>
      </c>
      <c r="C43" s="46" t="s">
        <v>39</v>
      </c>
      <c r="D43" s="46" t="s">
        <v>13</v>
      </c>
      <c r="E43" s="16">
        <v>250</v>
      </c>
      <c r="F43" s="16">
        <v>200</v>
      </c>
      <c r="G43" s="48">
        <f t="shared" ref="G43:G44" si="2">E43*F43</f>
        <v>50000</v>
      </c>
      <c r="H43" s="49">
        <f t="shared" ref="H43:H44" si="3">G43</f>
        <v>50000</v>
      </c>
    </row>
    <row r="44" spans="1:8" ht="55.5" customHeight="1" x14ac:dyDescent="0.3">
      <c r="A44" s="46">
        <v>4</v>
      </c>
      <c r="B44" s="46" t="s">
        <v>40</v>
      </c>
      <c r="C44" s="46" t="s">
        <v>41</v>
      </c>
      <c r="D44" s="47" t="s">
        <v>13</v>
      </c>
      <c r="E44" s="16">
        <v>100</v>
      </c>
      <c r="F44" s="16">
        <v>1000</v>
      </c>
      <c r="G44" s="48">
        <f t="shared" si="2"/>
        <v>100000</v>
      </c>
      <c r="H44" s="49">
        <f t="shared" si="3"/>
        <v>100000</v>
      </c>
    </row>
    <row r="45" spans="1:8" ht="76.5" customHeight="1" x14ac:dyDescent="0.3">
      <c r="A45" s="46">
        <v>5</v>
      </c>
      <c r="B45" s="46" t="s">
        <v>54</v>
      </c>
      <c r="C45" s="46" t="s">
        <v>39</v>
      </c>
      <c r="D45" s="47" t="s">
        <v>13</v>
      </c>
      <c r="E45" s="16">
        <v>50</v>
      </c>
      <c r="F45" s="16">
        <v>750</v>
      </c>
      <c r="G45" s="48">
        <v>37500</v>
      </c>
      <c r="H45" s="49">
        <v>37500</v>
      </c>
    </row>
    <row r="46" spans="1:8" ht="121.5" customHeight="1" x14ac:dyDescent="0.3">
      <c r="A46" s="46">
        <v>6</v>
      </c>
      <c r="B46" s="46" t="s">
        <v>55</v>
      </c>
      <c r="C46" s="46" t="s">
        <v>39</v>
      </c>
      <c r="D46" s="47" t="s">
        <v>13</v>
      </c>
      <c r="E46" s="16">
        <v>46</v>
      </c>
      <c r="F46" s="16">
        <v>1087</v>
      </c>
      <c r="G46" s="48">
        <v>50000</v>
      </c>
      <c r="H46" s="49">
        <v>50000</v>
      </c>
    </row>
    <row r="47" spans="1:8" ht="138" customHeight="1" x14ac:dyDescent="0.3">
      <c r="A47" s="46">
        <v>7</v>
      </c>
      <c r="B47" s="46" t="s">
        <v>56</v>
      </c>
      <c r="C47" s="105" t="s">
        <v>57</v>
      </c>
      <c r="D47" s="105"/>
      <c r="E47" s="105"/>
      <c r="F47" s="105"/>
      <c r="G47" s="105"/>
      <c r="H47" s="49">
        <v>0</v>
      </c>
    </row>
    <row r="48" spans="1:8" ht="138" customHeight="1" x14ac:dyDescent="0.3">
      <c r="A48" s="46">
        <v>8</v>
      </c>
      <c r="B48" s="46" t="s">
        <v>58</v>
      </c>
      <c r="C48" s="47" t="s">
        <v>59</v>
      </c>
      <c r="D48" s="105" t="s">
        <v>60</v>
      </c>
      <c r="E48" s="105"/>
      <c r="F48" s="105"/>
      <c r="G48" s="105"/>
      <c r="H48" s="49">
        <v>5500</v>
      </c>
    </row>
    <row r="49" spans="1:8" ht="138" customHeight="1" x14ac:dyDescent="0.3">
      <c r="A49" s="46">
        <v>9</v>
      </c>
      <c r="B49" s="46" t="s">
        <v>61</v>
      </c>
      <c r="C49" s="47" t="s">
        <v>62</v>
      </c>
      <c r="D49" s="47" t="s">
        <v>51</v>
      </c>
      <c r="E49" s="47">
        <v>2</v>
      </c>
      <c r="F49" s="47">
        <v>30000</v>
      </c>
      <c r="G49" s="50">
        <v>60000</v>
      </c>
      <c r="H49" s="49">
        <v>60000</v>
      </c>
    </row>
    <row r="50" spans="1:8" ht="19.5" x14ac:dyDescent="0.35">
      <c r="A50" s="31"/>
      <c r="B50" s="93" t="s">
        <v>42</v>
      </c>
      <c r="C50" s="93"/>
      <c r="D50" s="93"/>
      <c r="E50" s="93"/>
      <c r="F50" s="93"/>
      <c r="G50" s="93"/>
      <c r="H50" s="32">
        <f>SUM(H35:H49)</f>
        <v>356000</v>
      </c>
    </row>
    <row r="51" spans="1:8" ht="18.75" x14ac:dyDescent="0.3">
      <c r="A51" s="31"/>
      <c r="B51" s="31"/>
      <c r="C51" s="31"/>
      <c r="D51" s="31"/>
      <c r="E51" s="31"/>
      <c r="F51" s="31"/>
      <c r="G51" s="31"/>
      <c r="H51" s="31"/>
    </row>
    <row r="52" spans="1:8" ht="19.5" x14ac:dyDescent="0.35">
      <c r="A52" s="31"/>
      <c r="B52" s="103" t="s">
        <v>43</v>
      </c>
      <c r="C52" s="103"/>
      <c r="D52" s="103"/>
      <c r="E52" s="103"/>
      <c r="F52" s="103"/>
      <c r="G52" s="103"/>
      <c r="H52" s="31"/>
    </row>
    <row r="53" spans="1:8" ht="19.5" thickBot="1" x14ac:dyDescent="0.35">
      <c r="A53" s="31"/>
      <c r="B53" s="31"/>
      <c r="C53" s="31"/>
      <c r="D53" s="31"/>
      <c r="E53" s="31"/>
      <c r="F53" s="31"/>
      <c r="G53" s="31"/>
      <c r="H53" s="31"/>
    </row>
    <row r="54" spans="1:8" ht="75.75" thickBot="1" x14ac:dyDescent="0.35">
      <c r="A54" s="36">
        <v>1</v>
      </c>
      <c r="B54" s="37" t="s">
        <v>38</v>
      </c>
      <c r="C54" s="38" t="s">
        <v>39</v>
      </c>
      <c r="D54" s="39" t="s">
        <v>13</v>
      </c>
      <c r="E54" s="24">
        <v>250</v>
      </c>
      <c r="F54" s="24">
        <v>200</v>
      </c>
      <c r="G54" s="40">
        <f t="shared" ref="G54:G55" si="4">E54*F54</f>
        <v>50000</v>
      </c>
      <c r="H54" s="41">
        <f>G54</f>
        <v>50000</v>
      </c>
    </row>
    <row r="55" spans="1:8" ht="93.75" x14ac:dyDescent="0.25">
      <c r="A55" s="45">
        <v>2</v>
      </c>
      <c r="B55" s="51" t="s">
        <v>44</v>
      </c>
      <c r="C55" s="52" t="s">
        <v>39</v>
      </c>
      <c r="D55" s="52" t="s">
        <v>13</v>
      </c>
      <c r="E55" s="53">
        <v>200</v>
      </c>
      <c r="F55" s="53">
        <v>350</v>
      </c>
      <c r="G55" s="54">
        <f t="shared" si="4"/>
        <v>70000</v>
      </c>
      <c r="H55" s="55">
        <f t="shared" ref="H55" si="5">G55</f>
        <v>70000</v>
      </c>
    </row>
    <row r="56" spans="1:8" ht="61.5" customHeight="1" x14ac:dyDescent="0.25">
      <c r="A56" s="46">
        <v>3</v>
      </c>
      <c r="B56" s="46" t="s">
        <v>63</v>
      </c>
      <c r="C56" s="46" t="s">
        <v>64</v>
      </c>
      <c r="D56" s="46" t="s">
        <v>65</v>
      </c>
      <c r="E56" s="16">
        <v>1</v>
      </c>
      <c r="F56" s="16">
        <v>20000</v>
      </c>
      <c r="G56" s="48">
        <v>20000</v>
      </c>
      <c r="H56" s="49">
        <v>20000</v>
      </c>
    </row>
    <row r="57" spans="1:8" ht="61.5" customHeight="1" x14ac:dyDescent="0.25">
      <c r="A57" s="46">
        <v>4</v>
      </c>
      <c r="B57" s="46" t="s">
        <v>66</v>
      </c>
      <c r="C57" s="46" t="s">
        <v>67</v>
      </c>
      <c r="D57" s="46" t="s">
        <v>23</v>
      </c>
      <c r="E57" s="16">
        <v>2</v>
      </c>
      <c r="F57" s="16">
        <v>15000</v>
      </c>
      <c r="G57" s="48">
        <v>30000</v>
      </c>
      <c r="H57" s="49">
        <v>30000</v>
      </c>
    </row>
    <row r="58" spans="1:8" ht="19.5" x14ac:dyDescent="0.35">
      <c r="A58" s="31"/>
      <c r="B58" s="104" t="s">
        <v>45</v>
      </c>
      <c r="C58" s="104"/>
      <c r="D58" s="104"/>
      <c r="E58" s="104"/>
      <c r="F58" s="104"/>
      <c r="G58" s="104"/>
      <c r="H58" s="32">
        <f>SUM(H54:H57)</f>
        <v>170000</v>
      </c>
    </row>
    <row r="59" spans="1:8" ht="18.75" x14ac:dyDescent="0.3">
      <c r="A59" s="31"/>
      <c r="B59" s="31"/>
      <c r="C59" s="31"/>
      <c r="D59" s="31"/>
      <c r="E59" s="31"/>
      <c r="F59" s="31"/>
      <c r="G59" s="31"/>
      <c r="H59" s="31"/>
    </row>
    <row r="60" spans="1:8" ht="19.5" x14ac:dyDescent="0.35">
      <c r="A60" s="31"/>
      <c r="B60" s="71" t="s">
        <v>46</v>
      </c>
      <c r="C60" s="71"/>
      <c r="D60" s="71"/>
      <c r="E60" s="71"/>
      <c r="F60" s="71"/>
      <c r="G60" s="71"/>
      <c r="H60" s="31"/>
    </row>
    <row r="61" spans="1:8" ht="19.5" thickBot="1" x14ac:dyDescent="0.35">
      <c r="A61" s="31"/>
      <c r="B61" s="31"/>
      <c r="C61" s="31"/>
      <c r="D61" s="31"/>
      <c r="E61" s="31"/>
      <c r="F61" s="31"/>
      <c r="G61" s="31"/>
      <c r="H61" s="31"/>
    </row>
    <row r="62" spans="1:8" ht="94.5" thickBot="1" x14ac:dyDescent="0.3">
      <c r="A62" s="8">
        <v>1</v>
      </c>
      <c r="B62" s="9" t="s">
        <v>47</v>
      </c>
      <c r="C62" s="9" t="s">
        <v>39</v>
      </c>
      <c r="D62" s="9" t="s">
        <v>13</v>
      </c>
      <c r="E62" s="5">
        <v>445</v>
      </c>
      <c r="F62" s="5">
        <v>700</v>
      </c>
      <c r="G62" s="10">
        <v>312000</v>
      </c>
      <c r="H62" s="35">
        <v>312000</v>
      </c>
    </row>
    <row r="63" spans="1:8" ht="73.5" customHeight="1" thickBot="1" x14ac:dyDescent="0.3">
      <c r="A63" s="9">
        <v>2</v>
      </c>
      <c r="B63" s="8" t="s">
        <v>38</v>
      </c>
      <c r="C63" s="9" t="s">
        <v>39</v>
      </c>
      <c r="D63" s="8" t="s">
        <v>13</v>
      </c>
      <c r="E63" s="9">
        <v>500</v>
      </c>
      <c r="F63" s="5">
        <v>200</v>
      </c>
      <c r="G63" s="10">
        <f t="shared" ref="G63:G64" si="6">E63*F63</f>
        <v>100000</v>
      </c>
      <c r="H63" s="35">
        <f t="shared" ref="H63:H64" si="7">G63</f>
        <v>100000</v>
      </c>
    </row>
    <row r="64" spans="1:8" ht="71.25" customHeight="1" thickBot="1" x14ac:dyDescent="0.3">
      <c r="A64" s="8">
        <v>3</v>
      </c>
      <c r="B64" s="8" t="s">
        <v>48</v>
      </c>
      <c r="C64" s="8" t="s">
        <v>41</v>
      </c>
      <c r="D64" s="8" t="s">
        <v>13</v>
      </c>
      <c r="E64" s="5">
        <v>100</v>
      </c>
      <c r="F64" s="5">
        <v>800</v>
      </c>
      <c r="G64" s="10">
        <f t="shared" si="6"/>
        <v>80000</v>
      </c>
      <c r="H64" s="35">
        <f t="shared" si="7"/>
        <v>80000</v>
      </c>
    </row>
    <row r="65" spans="1:8" ht="19.5" hidden="1" thickBot="1" x14ac:dyDescent="0.35">
      <c r="A65" s="42"/>
      <c r="B65" s="43"/>
      <c r="C65" s="43"/>
      <c r="D65" s="43"/>
      <c r="E65" s="43"/>
      <c r="F65" s="43"/>
      <c r="G65" s="43"/>
      <c r="H65" s="43"/>
    </row>
    <row r="66" spans="1:8" ht="19.5" hidden="1" thickBot="1" x14ac:dyDescent="0.35">
      <c r="A66" s="42"/>
      <c r="B66" s="43"/>
      <c r="C66" s="43"/>
      <c r="D66" s="43"/>
      <c r="E66" s="43"/>
      <c r="F66" s="43"/>
      <c r="G66" s="43"/>
      <c r="H66" s="43"/>
    </row>
    <row r="67" spans="1:8" ht="19.5" hidden="1" thickBot="1" x14ac:dyDescent="0.35">
      <c r="A67" s="42"/>
      <c r="B67" s="43"/>
      <c r="C67" s="43"/>
      <c r="D67" s="43"/>
      <c r="E67" s="43"/>
      <c r="F67" s="43"/>
      <c r="G67" s="43"/>
      <c r="H67" s="43"/>
    </row>
    <row r="68" spans="1:8" ht="19.5" hidden="1" thickBot="1" x14ac:dyDescent="0.35">
      <c r="A68" s="42"/>
      <c r="B68" s="43"/>
      <c r="C68" s="43"/>
      <c r="D68" s="43"/>
      <c r="E68" s="43"/>
      <c r="F68" s="43"/>
      <c r="G68" s="43"/>
      <c r="H68" s="43"/>
    </row>
    <row r="69" spans="1:8" ht="19.5" hidden="1" thickBot="1" x14ac:dyDescent="0.35">
      <c r="A69" s="42"/>
      <c r="B69" s="43"/>
      <c r="C69" s="43"/>
      <c r="D69" s="43"/>
      <c r="E69" s="43"/>
      <c r="F69" s="43"/>
      <c r="G69" s="43"/>
      <c r="H69" s="43"/>
    </row>
    <row r="70" spans="1:8" ht="19.5" hidden="1" thickBot="1" x14ac:dyDescent="0.35">
      <c r="A70" s="42"/>
      <c r="B70" s="43"/>
      <c r="C70" s="43"/>
      <c r="D70" s="43"/>
      <c r="E70" s="43"/>
      <c r="F70" s="43"/>
      <c r="G70" s="43"/>
      <c r="H70" s="43"/>
    </row>
    <row r="71" spans="1:8" ht="19.5" hidden="1" thickBot="1" x14ac:dyDescent="0.35">
      <c r="A71" s="42"/>
      <c r="B71" s="43"/>
      <c r="C71" s="43"/>
      <c r="D71" s="43"/>
      <c r="E71" s="43"/>
      <c r="F71" s="43"/>
      <c r="G71" s="43"/>
      <c r="H71" s="43"/>
    </row>
    <row r="72" spans="1:8" ht="19.5" hidden="1" thickBot="1" x14ac:dyDescent="0.35">
      <c r="A72" s="42"/>
      <c r="B72" s="43"/>
      <c r="C72" s="43"/>
      <c r="D72" s="43"/>
      <c r="E72" s="43"/>
      <c r="F72" s="43"/>
      <c r="G72" s="43"/>
      <c r="H72" s="43"/>
    </row>
    <row r="73" spans="1:8" ht="19.5" hidden="1" thickBot="1" x14ac:dyDescent="0.35">
      <c r="A73" s="42"/>
      <c r="B73" s="43"/>
      <c r="C73" s="43"/>
      <c r="D73" s="43"/>
      <c r="E73" s="43"/>
      <c r="F73" s="43"/>
      <c r="G73" s="43"/>
      <c r="H73" s="43"/>
    </row>
    <row r="74" spans="1:8" ht="19.5" hidden="1" thickBot="1" x14ac:dyDescent="0.35">
      <c r="A74" s="42"/>
      <c r="B74" s="43"/>
      <c r="C74" s="43"/>
      <c r="D74" s="43"/>
      <c r="E74" s="43"/>
      <c r="F74" s="43"/>
      <c r="G74" s="43"/>
      <c r="H74" s="43"/>
    </row>
    <row r="75" spans="1:8" ht="19.5" hidden="1" thickBot="1" x14ac:dyDescent="0.35">
      <c r="A75" s="42"/>
      <c r="B75" s="43"/>
      <c r="C75" s="43"/>
      <c r="D75" s="43"/>
      <c r="E75" s="43"/>
      <c r="F75" s="43"/>
      <c r="G75" s="43"/>
      <c r="H75" s="43"/>
    </row>
    <row r="76" spans="1:8" ht="19.5" hidden="1" thickBot="1" x14ac:dyDescent="0.35">
      <c r="A76" s="42"/>
      <c r="B76" s="43"/>
      <c r="C76" s="43"/>
      <c r="D76" s="43"/>
      <c r="E76" s="43"/>
      <c r="F76" s="43"/>
      <c r="G76" s="43"/>
      <c r="H76" s="43"/>
    </row>
    <row r="77" spans="1:8" ht="19.5" hidden="1" thickBot="1" x14ac:dyDescent="0.35">
      <c r="A77" s="42"/>
      <c r="B77" s="43"/>
      <c r="C77" s="43"/>
      <c r="D77" s="43"/>
      <c r="E77" s="43"/>
      <c r="F77" s="43"/>
      <c r="G77" s="43"/>
      <c r="H77" s="43"/>
    </row>
    <row r="78" spans="1:8" ht="19.5" hidden="1" thickBot="1" x14ac:dyDescent="0.35">
      <c r="A78" s="42"/>
      <c r="B78" s="43"/>
      <c r="C78" s="43"/>
      <c r="D78" s="43"/>
      <c r="E78" s="43"/>
      <c r="F78" s="43"/>
      <c r="G78" s="43"/>
      <c r="H78" s="43"/>
    </row>
    <row r="79" spans="1:8" ht="94.5" thickBot="1" x14ac:dyDescent="0.35">
      <c r="A79" s="8">
        <v>4</v>
      </c>
      <c r="B79" s="8" t="s">
        <v>49</v>
      </c>
      <c r="C79" s="8" t="s">
        <v>50</v>
      </c>
      <c r="D79" s="34" t="s">
        <v>51</v>
      </c>
      <c r="E79" s="5">
        <v>2</v>
      </c>
      <c r="F79" s="5">
        <v>40000</v>
      </c>
      <c r="G79" s="10">
        <f t="shared" ref="G79" si="8">E79*F79</f>
        <v>80000</v>
      </c>
      <c r="H79" s="35">
        <f t="shared" ref="H79" si="9">G79</f>
        <v>80000</v>
      </c>
    </row>
    <row r="80" spans="1:8" ht="19.5" x14ac:dyDescent="0.35">
      <c r="A80" s="31"/>
      <c r="B80" s="93" t="s">
        <v>52</v>
      </c>
      <c r="C80" s="93"/>
      <c r="D80" s="93"/>
      <c r="E80" s="93"/>
      <c r="F80" s="93"/>
      <c r="G80" s="93"/>
      <c r="H80" s="32">
        <f>SUM(H62:H79)</f>
        <v>572000</v>
      </c>
    </row>
    <row r="81" spans="1:8" ht="18.75" x14ac:dyDescent="0.3">
      <c r="A81" s="31"/>
      <c r="B81" s="31"/>
      <c r="C81" s="31"/>
      <c r="D81" s="31"/>
      <c r="E81" s="31"/>
      <c r="F81" s="31"/>
      <c r="G81" s="31"/>
      <c r="H81" s="31"/>
    </row>
    <row r="82" spans="1:8" ht="19.5" x14ac:dyDescent="0.35">
      <c r="A82" s="31"/>
      <c r="B82" s="31"/>
      <c r="C82" s="44" t="s">
        <v>53</v>
      </c>
      <c r="D82" s="31"/>
      <c r="E82" s="31"/>
      <c r="F82" s="31"/>
      <c r="G82" s="31"/>
      <c r="H82" s="32">
        <f>SUM(H80,H50,H31,H58)</f>
        <v>1697000</v>
      </c>
    </row>
  </sheetData>
  <mergeCells count="49">
    <mergeCell ref="B80:G80"/>
    <mergeCell ref="G39:G42"/>
    <mergeCell ref="H39:H42"/>
    <mergeCell ref="B50:G50"/>
    <mergeCell ref="B52:G52"/>
    <mergeCell ref="B58:G58"/>
    <mergeCell ref="B60:G60"/>
    <mergeCell ref="C47:G47"/>
    <mergeCell ref="D48:G48"/>
    <mergeCell ref="A35:A38"/>
    <mergeCell ref="B35:B38"/>
    <mergeCell ref="C35:C38"/>
    <mergeCell ref="H35:H38"/>
    <mergeCell ref="A39:A42"/>
    <mergeCell ref="B39:B42"/>
    <mergeCell ref="C39:C42"/>
    <mergeCell ref="D39:D42"/>
    <mergeCell ref="E39:E42"/>
    <mergeCell ref="F39:F42"/>
    <mergeCell ref="B33:G33"/>
    <mergeCell ref="A25:A28"/>
    <mergeCell ref="B25:B28"/>
    <mergeCell ref="C25:C28"/>
    <mergeCell ref="H25:H28"/>
    <mergeCell ref="A29:A30"/>
    <mergeCell ref="B29:B30"/>
    <mergeCell ref="C29:C30"/>
    <mergeCell ref="H29:H30"/>
    <mergeCell ref="B31:G31"/>
    <mergeCell ref="A20:A24"/>
    <mergeCell ref="B20:B24"/>
    <mergeCell ref="C20:C24"/>
    <mergeCell ref="H20:H24"/>
    <mergeCell ref="G17:G19"/>
    <mergeCell ref="H17:H19"/>
    <mergeCell ref="A17:A19"/>
    <mergeCell ref="B17:B19"/>
    <mergeCell ref="C17:C19"/>
    <mergeCell ref="D17:D19"/>
    <mergeCell ref="E17:E19"/>
    <mergeCell ref="F17:F19"/>
    <mergeCell ref="D1:H1"/>
    <mergeCell ref="B3:H3"/>
    <mergeCell ref="B5:H5"/>
    <mergeCell ref="B7:G7"/>
    <mergeCell ref="A10:A16"/>
    <mergeCell ref="B10:B16"/>
    <mergeCell ref="D10:D16"/>
    <mergeCell ref="H10:H16"/>
  </mergeCells>
  <pageMargins left="0.7" right="0.7" top="0.75" bottom="0.75" header="0.3" footer="0.3"/>
  <pageSetup paperSize="9" scale="63" orientation="portrait" copies="2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2021-12-15T05:55:36Z</cp:lastPrinted>
  <dcterms:created xsi:type="dcterms:W3CDTF">2021-11-10T07:27:40Z</dcterms:created>
  <dcterms:modified xsi:type="dcterms:W3CDTF">2022-08-05T08:33:50Z</dcterms:modified>
</cp:coreProperties>
</file>