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19 год\18-12-2019_12-20-24\"/>
    </mc:Choice>
  </mc:AlternateContent>
  <xr:revisionPtr revIDLastSave="0" documentId="13_ncr:1_{24385089-220C-4275-893A-5D1F1401322B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801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1" i="1" l="1"/>
  <c r="H110" i="1"/>
  <c r="H109" i="1"/>
  <c r="I109" i="1" s="1"/>
  <c r="H107" i="1"/>
  <c r="H106" i="1"/>
  <c r="H105" i="1"/>
  <c r="I104" i="1"/>
  <c r="H104" i="1"/>
  <c r="H103" i="1"/>
  <c r="H102" i="1"/>
  <c r="H101" i="1"/>
  <c r="I97" i="1"/>
  <c r="H94" i="1"/>
  <c r="I93" i="1"/>
  <c r="H93" i="1"/>
  <c r="H62" i="1"/>
  <c r="H63" i="1"/>
  <c r="H64" i="1"/>
  <c r="H65" i="1"/>
  <c r="H66" i="1"/>
  <c r="H67" i="1"/>
  <c r="H68" i="1"/>
  <c r="H61" i="1"/>
  <c r="H60" i="1"/>
  <c r="H59" i="1"/>
  <c r="H14" i="1"/>
  <c r="I106" i="1" l="1"/>
  <c r="I101" i="1"/>
  <c r="I61" i="1"/>
  <c r="I59" i="1"/>
  <c r="I112" i="1"/>
  <c r="H96" i="1"/>
  <c r="I96" i="1" s="1"/>
  <c r="H95" i="1"/>
  <c r="I95" i="1" s="1"/>
  <c r="I92" i="1"/>
  <c r="H92" i="1"/>
  <c r="H91" i="1"/>
  <c r="H90" i="1"/>
  <c r="H84" i="1"/>
  <c r="H83" i="1"/>
  <c r="I82" i="1"/>
  <c r="H82" i="1"/>
  <c r="H81" i="1"/>
  <c r="I81" i="1" s="1"/>
  <c r="H77" i="1"/>
  <c r="I77" i="1" s="1"/>
  <c r="I42" i="1"/>
  <c r="H39" i="1"/>
  <c r="H38" i="1"/>
  <c r="H35" i="1"/>
  <c r="H34" i="1"/>
  <c r="H37" i="1"/>
  <c r="H36" i="1"/>
  <c r="H32" i="1"/>
  <c r="H31" i="1"/>
  <c r="H30" i="1"/>
  <c r="H29" i="1"/>
  <c r="H24" i="1"/>
  <c r="H22" i="1"/>
  <c r="H23" i="1"/>
  <c r="H18" i="1"/>
  <c r="I18" i="1" s="1"/>
  <c r="H15" i="1"/>
  <c r="I15" i="1" s="1"/>
  <c r="H13" i="1"/>
  <c r="I13" i="1" s="1"/>
  <c r="H11" i="1"/>
  <c r="H12" i="1"/>
  <c r="I83" i="1" l="1"/>
  <c r="I34" i="1"/>
  <c r="H121" i="1"/>
  <c r="I118" i="1"/>
  <c r="H118" i="1"/>
  <c r="H130" i="1" l="1"/>
  <c r="H129" i="1"/>
  <c r="H128" i="1"/>
  <c r="H126" i="1"/>
  <c r="H125" i="1"/>
  <c r="H124" i="1"/>
  <c r="H123" i="1"/>
  <c r="H122" i="1"/>
  <c r="H120" i="1"/>
  <c r="H119" i="1"/>
  <c r="H117" i="1"/>
  <c r="H116" i="1"/>
  <c r="H115" i="1"/>
  <c r="H114" i="1"/>
  <c r="I114" i="1" s="1"/>
  <c r="H113" i="1"/>
  <c r="I113" i="1" s="1"/>
  <c r="H111" i="1"/>
  <c r="I111" i="1" s="1"/>
  <c r="H108" i="1"/>
  <c r="I108" i="1" s="1"/>
  <c r="H89" i="1"/>
  <c r="I89" i="1" s="1"/>
  <c r="I80" i="1"/>
  <c r="H80" i="1"/>
  <c r="H79" i="1"/>
  <c r="I79" i="1" s="1"/>
  <c r="H78" i="1"/>
  <c r="I78" i="1" s="1"/>
  <c r="H76" i="1"/>
  <c r="I76" i="1" s="1"/>
  <c r="H75" i="1"/>
  <c r="I75" i="1" s="1"/>
  <c r="H71" i="1"/>
  <c r="H70" i="1"/>
  <c r="H69" i="1"/>
  <c r="H58" i="1"/>
  <c r="I58" i="1" s="1"/>
  <c r="H43" i="1"/>
  <c r="H42" i="1"/>
  <c r="H33" i="1"/>
  <c r="H28" i="1"/>
  <c r="H27" i="1"/>
  <c r="H26" i="1"/>
  <c r="H25" i="1"/>
  <c r="H21" i="1"/>
  <c r="I21" i="1" s="1"/>
  <c r="H10" i="1"/>
  <c r="I10" i="1" s="1"/>
  <c r="I69" i="1" l="1"/>
  <c r="I85" i="1" s="1"/>
  <c r="I27" i="1"/>
  <c r="I123" i="1"/>
  <c r="I119" i="1"/>
  <c r="I127" i="1"/>
  <c r="I115" i="1"/>
  <c r="I71" i="1"/>
  <c r="I52" i="1"/>
  <c r="I48" i="1"/>
  <c r="I43" i="1"/>
  <c r="I39" i="1"/>
  <c r="I24" i="1"/>
  <c r="I54" i="1" l="1"/>
  <c r="I133" i="1" l="1"/>
</calcChain>
</file>

<file path=xl/sharedStrings.xml><?xml version="1.0" encoding="utf-8"?>
<sst xmlns="http://schemas.openxmlformats.org/spreadsheetml/2006/main" count="111" uniqueCount="66">
  <si>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</si>
  <si>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</si>
  <si>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</si>
  <si>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</si>
  <si>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</si>
  <si>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</si>
  <si>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</si>
  <si>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</si>
  <si>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</si>
  <si>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Первый квартал (январь – март) 2020 года</t>
  </si>
  <si>
    <t>Второй квартал (апрель – июнь) 2020 года</t>
  </si>
  <si>
    <t>мероприятие</t>
  </si>
  <si>
    <t>Итого лимит финансирования на второй квартал</t>
  </si>
  <si>
    <t>Третий квартал (июль - сентябрь) 2020 года</t>
  </si>
  <si>
    <t>Лимит финансирования на  2020 года (в рублях)</t>
  </si>
  <si>
    <t>Итого лимит финансирования на третий квартал</t>
  </si>
  <si>
    <t>Четвертый квартал (октябрь - декабрь) 2020 года</t>
  </si>
  <si>
    <t>Итого лимит финансирования на четвертый квартал</t>
  </si>
  <si>
    <t>Общий объем финансирования на 2020 год</t>
  </si>
  <si>
    <t>экскурсия</t>
  </si>
  <si>
    <t xml:space="preserve"> Перечень праздничных и иных зрелищных мероприятий, проводимых за счёт средств бюджета МО МО Автово в 2020 году
</t>
  </si>
  <si>
    <t>Мероприятия, посвящённые Дню   полного освобождения Ленинграда от фашистской блокады (27 января)</t>
  </si>
  <si>
    <t xml:space="preserve">1. Организация праздничного мероприятия (концерт в
музее «А.Ахматова
«Серебряный век». 
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</si>
  <si>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</si>
  <si>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</si>
  <si>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</si>
  <si>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</si>
  <si>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</si>
  <si>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</si>
  <si>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</si>
  <si>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</si>
  <si>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</si>
  <si>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</si>
  <si>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</si>
  <si>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</si>
  <si>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 Организация праздничного мероприятия в
(музее «А.Ахматова «Серебряный век»  06.05.2020 г. 12-00 (согласовано)</t>
  </si>
  <si>
    <t xml:space="preserve">3. Организация автобусных экскурсий для ветеранов ВОВ.
</t>
  </si>
  <si>
    <t>4. Организация праздничного уличного мероприятия для ветеранов ВОВ и жителей Автово.</t>
  </si>
  <si>
    <t>5. Приобретение сувенирной подарочной  продукции (пледы)</t>
  </si>
  <si>
    <t xml:space="preserve">6. Приобретение поздравительных открыток
</t>
  </si>
  <si>
    <t>7. Приобретение сувенирной продукции (пакеты)</t>
  </si>
  <si>
    <t>8. Приобретение печатного издания, посвященного истории Кировского района в годы Великой Отечественной Войны</t>
  </si>
  <si>
    <t>Мероприятие, посвящённое Международному дню защиты детей 
(1 июня).</t>
  </si>
  <si>
    <t>1. Организация просмотра кинофильма в кинотеатре «Кинополис». Приобретение билетов в кино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</si>
  <si>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</si>
  <si>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</si>
  <si>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</si>
  <si>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</si>
  <si>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</si>
  <si>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>2.Приобретение сувенирной (подарочной ) продукции (книги)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</si>
  <si>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</si>
  <si>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</si>
  <si>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</si>
  <si>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</si>
  <si>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</si>
  <si>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</si>
  <si>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</si>
  <si>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</si>
  <si>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</si>
  <si>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</si>
  <si>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</si>
  <si>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</si>
  <si>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1. Приобретение сувенирной (подарочной) продукции (наборы конфет).</t>
  </si>
  <si>
    <t>2. Приобретение билетов на Новогодние спектакли</t>
  </si>
  <si>
    <t>Общий объем финансирования на 2020 год –  5 585 500 рублей</t>
  </si>
  <si>
    <t>Приложение к постановлению местной администрации
МО МО Автово от 18 декабря 2019 года № 65-п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</si>
</sst>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0" fillId="0" borderId="0" xfId="0" applyNumberFormat="1" applyFont="1"/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 shrinkToFit="1"/>
    </xf>
    <xf numFmtId="0" fontId="3" fillId="0" borderId="36" xfId="0" applyFont="1" applyBorder="1" applyAlignment="1">
      <alignment horizontal="center" vertical="center" wrapText="1" shrinkToFit="1"/>
    </xf>
    <xf numFmtId="4" fontId="2" fillId="0" borderId="38" xfId="0" applyNumberFormat="1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4" fontId="2" fillId="0" borderId="39" xfId="0" applyNumberFormat="1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5" fillId="0" borderId="18" xfId="0" applyFont="1" applyBorder="1" applyAlignment="1">
      <alignment wrapText="1" shrinkToFi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3" fillId="0" borderId="35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 shrinkToFi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5" fillId="0" borderId="26" xfId="0" applyFont="1" applyBorder="1" applyAlignment="1">
      <alignment wrapText="1"/>
    </xf>
    <xf numFmtId="0" fontId="4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 shrinkToFit="1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wrapText="1" shrinkToFit="1"/>
    </xf>
    <xf numFmtId="0" fontId="4" fillId="0" borderId="25" xfId="0" applyFont="1" applyBorder="1" applyAlignment="1">
      <alignment horizontal="justify" vertical="center"/>
    </xf>
    <xf numFmtId="0" fontId="5" fillId="0" borderId="26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 shrinkToFit="1"/>
    </xf>
    <xf numFmtId="0" fontId="5" fillId="0" borderId="23" xfId="0" applyFont="1" applyBorder="1" applyAlignment="1">
      <alignment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 wrapText="1" shrinkToFit="1"/>
    </xf>
    <xf numFmtId="0" fontId="5" fillId="0" borderId="49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5" fillId="0" borderId="57" xfId="0" applyFont="1" applyBorder="1" applyAlignment="1">
      <alignment wrapText="1"/>
    </xf>
    <xf numFmtId="0" fontId="5" fillId="0" borderId="28" xfId="0" applyFont="1" applyBorder="1" applyAlignment="1">
      <alignment wrapText="1" shrinkToFit="1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wrapText="1" shrinkToFit="1"/>
    </xf>
    <xf numFmtId="0" fontId="4" fillId="0" borderId="48" xfId="0" applyFont="1" applyBorder="1"/>
    <xf numFmtId="0" fontId="5" fillId="0" borderId="31" xfId="0" applyFont="1" applyBorder="1" applyAlignment="1">
      <alignment wrapText="1"/>
    </xf>
    <xf numFmtId="0" fontId="5" fillId="0" borderId="29" xfId="0" applyFont="1" applyBorder="1" applyAlignment="1">
      <alignment wrapText="1" shrinkToFit="1"/>
    </xf>
    <xf numFmtId="0" fontId="4" fillId="0" borderId="49" xfId="0" applyFont="1" applyBorder="1" applyAlignment="1">
      <alignment wrapText="1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59" xfId="0" applyFont="1" applyBorder="1" applyAlignment="1">
      <alignment vertical="center" wrapText="1" shrinkToFi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63" xfId="0" applyNumberFormat="1" applyFont="1" applyBorder="1" applyAlignment="1">
      <alignment vertical="center" wrapText="1" shrinkToFit="1"/>
    </xf>
    <xf numFmtId="0" fontId="0" fillId="0" borderId="60" xfId="0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vertical="center" wrapText="1" shrinkToFit="1"/>
    </xf>
    <xf numFmtId="4" fontId="2" fillId="0" borderId="53" xfId="0" applyNumberFormat="1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12" fillId="0" borderId="0" xfId="0" applyFont="1" applyAlignment="1">
      <alignment wrapText="1"/>
    </xf>
    <xf numFmtId="0" fontId="2" fillId="0" borderId="42" xfId="0" applyFont="1" applyBorder="1" applyAlignment="1">
      <alignment vertical="center" wrapText="1" shrinkToFit="1"/>
    </xf>
    <xf numFmtId="0" fontId="3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44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3" fontId="2" fillId="0" borderId="50" xfId="0" applyNumberFormat="1" applyFont="1" applyBorder="1" applyAlignment="1">
      <alignment vertical="center" wrapText="1" shrinkToFit="1"/>
    </xf>
    <xf numFmtId="3" fontId="2" fillId="0" borderId="42" xfId="0" applyNumberFormat="1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4" fillId="0" borderId="31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3" fillId="0" borderId="2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30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33"/>
  <sheetViews>
    <sheetView tabSelected="1" zoomScaleNormal="100" workbookViewId="0">
      <selection activeCell="E1" sqref="E1:I1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77" t="s">
        <v>65</v>
      </c>
      <c r="F1" s="277"/>
      <c r="G1" s="278"/>
      <c r="H1" s="278"/>
      <c r="I1" s="278"/>
    </row>
    <row r="3" spans="2:9" ht="48" customHeight="1" x14ac:dyDescent="0.3">
      <c r="C3" s="279" t="s">
        <v>20</v>
      </c>
      <c r="D3" s="279"/>
      <c r="E3" s="279"/>
      <c r="F3" s="279"/>
      <c r="G3" s="280"/>
      <c r="H3" s="280"/>
      <c r="I3" s="280"/>
    </row>
    <row r="5" spans="2:9" ht="17.25" x14ac:dyDescent="0.3">
      <c r="C5" s="279" t="s">
        <v>64</v>
      </c>
      <c r="D5" s="279"/>
      <c r="E5" s="279"/>
      <c r="F5" s="279"/>
      <c r="G5" s="280"/>
      <c r="H5" s="280"/>
      <c r="I5" s="280"/>
    </row>
    <row r="6" spans="2:9" ht="15.75" x14ac:dyDescent="0.25">
      <c r="C6" s="2"/>
      <c r="D6" s="2"/>
      <c r="E6" s="2"/>
      <c r="F6" s="2"/>
    </row>
    <row r="7" spans="2:9" x14ac:dyDescent="0.25">
      <c r="C7" s="281" t="s">
        <v>9</v>
      </c>
      <c r="D7" s="282"/>
      <c r="E7" s="282"/>
      <c r="F7" s="282"/>
      <c r="G7" s="282"/>
      <c r="H7" s="282"/>
    </row>
    <row r="8" spans="2:9" ht="15.75" thickBot="1" x14ac:dyDescent="0.3"/>
    <row r="9" spans="2:9" ht="48.75" thickBot="1" x14ac:dyDescent="0.3">
      <c r="B9" s="43" t="s">
        <v>1</v>
      </c>
      <c r="C9" s="1" t="s">
        <v>0</v>
      </c>
      <c r="D9" s="96" t="s">
        <v>7</v>
      </c>
      <c r="E9" s="104" t="s">
        <v>2</v>
      </c>
      <c r="F9" s="96" t="s">
        <v>3</v>
      </c>
      <c r="G9" s="97" t="s">
        <v>4</v>
      </c>
      <c r="H9" s="98" t="s">
        <v>5</v>
      </c>
      <c r="I9" s="23" t="s">
        <v>14</v>
      </c>
    </row>
    <row r="10" spans="2:9" ht="60" x14ac:dyDescent="0.25">
      <c r="B10" s="241">
        <v>1</v>
      </c>
      <c r="C10" s="238" t="s">
        <v>21</v>
      </c>
      <c r="D10" s="105" t="s">
        <v>22</v>
      </c>
      <c r="E10" s="125" t="s">
        <v>11</v>
      </c>
      <c r="F10" s="109">
        <v>1</v>
      </c>
      <c r="G10" s="131">
        <v>23000</v>
      </c>
      <c r="H10" s="106">
        <f>F10*G10</f>
        <v>23000</v>
      </c>
      <c r="I10" s="189">
        <f>H10+H11+H12</f>
        <v>247000</v>
      </c>
    </row>
    <row r="11" spans="2:9" x14ac:dyDescent="0.25">
      <c r="B11" s="242"/>
      <c r="C11" s="239"/>
      <c r="D11" s="121" t="s">
        <v>23</v>
      </c>
      <c r="E11" s="126" t="s">
        <v>6</v>
      </c>
      <c r="F11" s="110">
        <v>600</v>
      </c>
      <c r="G11" s="132">
        <v>40</v>
      </c>
      <c r="H11" s="107">
        <f t="shared" ref="H11:H12" si="0">F11*G11</f>
        <v>24000</v>
      </c>
      <c r="I11" s="236"/>
    </row>
    <row r="12" spans="2:9" ht="15.75" thickBot="1" x14ac:dyDescent="0.3">
      <c r="B12" s="243"/>
      <c r="C12" s="240"/>
      <c r="D12" s="122" t="s">
        <v>24</v>
      </c>
      <c r="E12" s="127" t="s">
        <v>6</v>
      </c>
      <c r="F12" s="111">
        <v>400</v>
      </c>
      <c r="G12" s="133">
        <v>500</v>
      </c>
      <c r="H12" s="108">
        <f t="shared" si="0"/>
        <v>200000</v>
      </c>
      <c r="I12" s="216"/>
    </row>
    <row r="13" spans="2:9" ht="24" x14ac:dyDescent="0.25">
      <c r="B13" s="185">
        <v>2</v>
      </c>
      <c r="C13" s="214" t="s">
        <v>25</v>
      </c>
      <c r="D13" s="123" t="s">
        <v>26</v>
      </c>
      <c r="E13" s="128" t="s">
        <v>6</v>
      </c>
      <c r="F13" s="58">
        <v>10</v>
      </c>
      <c r="G13" s="134">
        <v>1200</v>
      </c>
      <c r="H13" s="136">
        <f>F13*G13</f>
        <v>12000</v>
      </c>
      <c r="I13" s="189">
        <f>H13+H14</f>
        <v>15000</v>
      </c>
    </row>
    <row r="14" spans="2:9" ht="28.5" customHeight="1" thickBot="1" x14ac:dyDescent="0.3">
      <c r="B14" s="186"/>
      <c r="C14" s="237"/>
      <c r="D14" s="124" t="s">
        <v>27</v>
      </c>
      <c r="E14" s="129" t="s">
        <v>6</v>
      </c>
      <c r="F14" s="130">
        <v>5</v>
      </c>
      <c r="G14" s="135">
        <v>600</v>
      </c>
      <c r="H14" s="137">
        <f>F14*G14</f>
        <v>3000</v>
      </c>
      <c r="I14" s="236"/>
    </row>
    <row r="15" spans="2:9" x14ac:dyDescent="0.25">
      <c r="B15" s="185">
        <v>3</v>
      </c>
      <c r="C15" s="214" t="s">
        <v>28</v>
      </c>
      <c r="D15" s="255" t="s">
        <v>30</v>
      </c>
      <c r="E15" s="305" t="s">
        <v>6</v>
      </c>
      <c r="F15" s="265">
        <v>500</v>
      </c>
      <c r="G15" s="307">
        <v>200</v>
      </c>
      <c r="H15" s="268">
        <f>F15*G15</f>
        <v>100000</v>
      </c>
      <c r="I15" s="189">
        <f>H15+H16+H17</f>
        <v>100000</v>
      </c>
    </row>
    <row r="16" spans="2:9" x14ac:dyDescent="0.25">
      <c r="B16" s="186"/>
      <c r="C16" s="237"/>
      <c r="D16" s="303"/>
      <c r="E16" s="305"/>
      <c r="F16" s="265"/>
      <c r="G16" s="307"/>
      <c r="H16" s="268"/>
      <c r="I16" s="236"/>
    </row>
    <row r="17" spans="2:9" ht="27" customHeight="1" thickBot="1" x14ac:dyDescent="0.3">
      <c r="B17" s="270"/>
      <c r="C17" s="302"/>
      <c r="D17" s="304"/>
      <c r="E17" s="306"/>
      <c r="F17" s="266"/>
      <c r="G17" s="308"/>
      <c r="H17" s="269"/>
      <c r="I17" s="190"/>
    </row>
    <row r="18" spans="2:9" x14ac:dyDescent="0.25">
      <c r="B18" s="185">
        <v>4</v>
      </c>
      <c r="C18" s="214" t="s">
        <v>29</v>
      </c>
      <c r="D18" s="255" t="s">
        <v>31</v>
      </c>
      <c r="E18" s="310" t="s">
        <v>6</v>
      </c>
      <c r="F18" s="264">
        <v>500</v>
      </c>
      <c r="G18" s="311">
        <v>200</v>
      </c>
      <c r="H18" s="267">
        <f>F18*G18</f>
        <v>100000</v>
      </c>
      <c r="I18" s="189">
        <f>H18+H19+H20</f>
        <v>100000</v>
      </c>
    </row>
    <row r="19" spans="2:9" x14ac:dyDescent="0.25">
      <c r="B19" s="186"/>
      <c r="C19" s="237"/>
      <c r="D19" s="303"/>
      <c r="E19" s="305"/>
      <c r="F19" s="265"/>
      <c r="G19" s="307"/>
      <c r="H19" s="268"/>
      <c r="I19" s="236"/>
    </row>
    <row r="20" spans="2:9" ht="27" customHeight="1" thickBot="1" x14ac:dyDescent="0.3">
      <c r="B20" s="270"/>
      <c r="C20" s="302"/>
      <c r="D20" s="304"/>
      <c r="E20" s="306"/>
      <c r="F20" s="266"/>
      <c r="G20" s="308"/>
      <c r="H20" s="269"/>
      <c r="I20" s="190"/>
    </row>
    <row r="21" spans="2:9" ht="15.75" hidden="1" thickBot="1" x14ac:dyDescent="0.3">
      <c r="B21" s="202">
        <v>5</v>
      </c>
      <c r="C21" s="211"/>
      <c r="D21" s="204"/>
      <c r="E21" s="24"/>
      <c r="F21" s="11"/>
      <c r="G21" s="9"/>
      <c r="H21" s="93">
        <f t="shared" ref="H21:H26" si="1">F21*G21</f>
        <v>0</v>
      </c>
      <c r="I21" s="206">
        <f>H21+H22+H23</f>
        <v>0</v>
      </c>
    </row>
    <row r="22" spans="2:9" ht="15.75" hidden="1" thickBot="1" x14ac:dyDescent="0.3">
      <c r="B22" s="203"/>
      <c r="C22" s="249"/>
      <c r="D22" s="205"/>
      <c r="E22" s="28"/>
      <c r="F22" s="61"/>
      <c r="G22" s="95"/>
      <c r="H22" s="93">
        <f t="shared" si="1"/>
        <v>0</v>
      </c>
      <c r="I22" s="207"/>
    </row>
    <row r="23" spans="2:9" ht="15.75" hidden="1" thickBot="1" x14ac:dyDescent="0.3">
      <c r="B23" s="203"/>
      <c r="C23" s="249"/>
      <c r="D23" s="205"/>
      <c r="E23" s="28"/>
      <c r="F23" s="61"/>
      <c r="G23" s="95"/>
      <c r="H23" s="93">
        <f t="shared" si="1"/>
        <v>0</v>
      </c>
      <c r="I23" s="207"/>
    </row>
    <row r="24" spans="2:9" hidden="1" x14ac:dyDescent="0.25">
      <c r="B24" s="185">
        <v>6</v>
      </c>
      <c r="C24" s="211"/>
      <c r="D24" s="208"/>
      <c r="E24" s="24"/>
      <c r="F24" s="16"/>
      <c r="G24" s="16"/>
      <c r="H24" s="65">
        <f>F24*G24</f>
        <v>0</v>
      </c>
      <c r="I24" s="206">
        <f>H24+H25+H26</f>
        <v>0</v>
      </c>
    </row>
    <row r="25" spans="2:9" hidden="1" x14ac:dyDescent="0.25">
      <c r="B25" s="231"/>
      <c r="C25" s="212"/>
      <c r="D25" s="209"/>
      <c r="E25" s="25"/>
      <c r="F25" s="3"/>
      <c r="G25" s="3"/>
      <c r="H25" s="66">
        <f t="shared" si="1"/>
        <v>0</v>
      </c>
      <c r="I25" s="233"/>
    </row>
    <row r="26" spans="2:9" ht="129" hidden="1" customHeight="1" thickBot="1" x14ac:dyDescent="0.3">
      <c r="B26" s="232"/>
      <c r="C26" s="213"/>
      <c r="D26" s="210"/>
      <c r="E26" s="27"/>
      <c r="F26" s="6"/>
      <c r="G26" s="6"/>
      <c r="H26" s="62">
        <f t="shared" si="1"/>
        <v>0</v>
      </c>
      <c r="I26" s="234"/>
    </row>
    <row r="27" spans="2:9" hidden="1" x14ac:dyDescent="0.25">
      <c r="B27" s="185">
        <v>7</v>
      </c>
      <c r="C27" s="211"/>
      <c r="D27" s="208"/>
      <c r="E27" s="24"/>
      <c r="F27" s="16"/>
      <c r="G27" s="16"/>
      <c r="H27" s="65">
        <f t="shared" ref="H27:H35" si="2">F27*G27</f>
        <v>0</v>
      </c>
      <c r="I27" s="206">
        <f>H27+H28+H33+H29+H30+H31+H32</f>
        <v>0</v>
      </c>
    </row>
    <row r="28" spans="2:9" hidden="1" x14ac:dyDescent="0.25">
      <c r="B28" s="231"/>
      <c r="C28" s="212"/>
      <c r="D28" s="209"/>
      <c r="E28" s="25"/>
      <c r="F28" s="3"/>
      <c r="G28" s="3"/>
      <c r="H28" s="66">
        <f t="shared" si="2"/>
        <v>0</v>
      </c>
      <c r="I28" s="233"/>
    </row>
    <row r="29" spans="2:9" ht="15.75" hidden="1" thickBot="1" x14ac:dyDescent="0.3">
      <c r="B29" s="245"/>
      <c r="C29" s="246"/>
      <c r="D29" s="247"/>
      <c r="E29" s="27"/>
      <c r="F29" s="12"/>
      <c r="G29" s="12"/>
      <c r="H29" s="94">
        <f t="shared" si="2"/>
        <v>0</v>
      </c>
      <c r="I29" s="248"/>
    </row>
    <row r="30" spans="2:9" hidden="1" x14ac:dyDescent="0.25">
      <c r="B30" s="245"/>
      <c r="C30" s="246"/>
      <c r="D30" s="247"/>
      <c r="E30" s="29"/>
      <c r="F30" s="12"/>
      <c r="G30" s="12"/>
      <c r="H30" s="94">
        <f t="shared" si="2"/>
        <v>0</v>
      </c>
      <c r="I30" s="248"/>
    </row>
    <row r="31" spans="2:9" hidden="1" x14ac:dyDescent="0.25">
      <c r="B31" s="245"/>
      <c r="C31" s="246"/>
      <c r="D31" s="247"/>
      <c r="E31" s="29"/>
      <c r="F31" s="12"/>
      <c r="G31" s="12"/>
      <c r="H31" s="94">
        <f t="shared" si="2"/>
        <v>0</v>
      </c>
      <c r="I31" s="248"/>
    </row>
    <row r="32" spans="2:9" ht="15.75" hidden="1" thickBot="1" x14ac:dyDescent="0.3">
      <c r="B32" s="245"/>
      <c r="C32" s="246"/>
      <c r="D32" s="247"/>
      <c r="E32" s="27"/>
      <c r="F32" s="12"/>
      <c r="G32" s="12"/>
      <c r="H32" s="94">
        <f t="shared" si="2"/>
        <v>0</v>
      </c>
      <c r="I32" s="248"/>
    </row>
    <row r="33" spans="2:9" ht="41.25" hidden="1" customHeight="1" thickBot="1" x14ac:dyDescent="0.3">
      <c r="B33" s="232"/>
      <c r="C33" s="213"/>
      <c r="D33" s="210"/>
      <c r="E33" s="27"/>
      <c r="F33" s="6"/>
      <c r="G33" s="6"/>
      <c r="H33" s="62">
        <f t="shared" si="2"/>
        <v>0</v>
      </c>
      <c r="I33" s="234"/>
    </row>
    <row r="34" spans="2:9" hidden="1" x14ac:dyDescent="0.25">
      <c r="B34" s="185">
        <v>8</v>
      </c>
      <c r="C34" s="211"/>
      <c r="D34" s="208"/>
      <c r="E34" s="24"/>
      <c r="F34" s="16"/>
      <c r="G34" s="16"/>
      <c r="H34" s="65">
        <f t="shared" si="2"/>
        <v>0</v>
      </c>
      <c r="I34" s="206">
        <f>H34+H35+H38+H36+H37</f>
        <v>0</v>
      </c>
    </row>
    <row r="35" spans="2:9" hidden="1" x14ac:dyDescent="0.25">
      <c r="B35" s="231"/>
      <c r="C35" s="212"/>
      <c r="D35" s="209"/>
      <c r="E35" s="25"/>
      <c r="F35" s="3"/>
      <c r="G35" s="3"/>
      <c r="H35" s="66">
        <f t="shared" si="2"/>
        <v>0</v>
      </c>
      <c r="I35" s="233"/>
    </row>
    <row r="36" spans="2:9" hidden="1" x14ac:dyDescent="0.25">
      <c r="B36" s="245"/>
      <c r="C36" s="246"/>
      <c r="D36" s="247"/>
      <c r="E36" s="29"/>
      <c r="F36" s="12"/>
      <c r="G36" s="12"/>
      <c r="H36" s="94">
        <f t="shared" ref="H36:H38" si="3">F36*G36</f>
        <v>0</v>
      </c>
      <c r="I36" s="248"/>
    </row>
    <row r="37" spans="2:9" ht="15.75" hidden="1" thickBot="1" x14ac:dyDescent="0.3">
      <c r="B37" s="245"/>
      <c r="C37" s="246"/>
      <c r="D37" s="247"/>
      <c r="E37" s="27"/>
      <c r="F37" s="12"/>
      <c r="G37" s="12"/>
      <c r="H37" s="94">
        <f t="shared" si="3"/>
        <v>0</v>
      </c>
      <c r="I37" s="248"/>
    </row>
    <row r="38" spans="2:9" ht="33" hidden="1" customHeight="1" thickBot="1" x14ac:dyDescent="0.3">
      <c r="B38" s="232"/>
      <c r="C38" s="213"/>
      <c r="D38" s="210"/>
      <c r="E38" s="27"/>
      <c r="F38" s="6"/>
      <c r="G38" s="6"/>
      <c r="H38" s="62">
        <f t="shared" si="3"/>
        <v>0</v>
      </c>
      <c r="I38" s="234"/>
    </row>
    <row r="39" spans="2:9" hidden="1" x14ac:dyDescent="0.25">
      <c r="B39" s="185">
        <v>9</v>
      </c>
      <c r="C39" s="211"/>
      <c r="D39" s="208"/>
      <c r="E39" s="225"/>
      <c r="F39" s="228"/>
      <c r="G39" s="228"/>
      <c r="H39" s="222">
        <f>F39*G39</f>
        <v>0</v>
      </c>
      <c r="I39" s="206">
        <f>H39+H40+H41</f>
        <v>0</v>
      </c>
    </row>
    <row r="40" spans="2:9" hidden="1" x14ac:dyDescent="0.25">
      <c r="B40" s="231"/>
      <c r="C40" s="212"/>
      <c r="D40" s="209"/>
      <c r="E40" s="226"/>
      <c r="F40" s="229"/>
      <c r="G40" s="229"/>
      <c r="H40" s="223"/>
      <c r="I40" s="233"/>
    </row>
    <row r="41" spans="2:9" ht="15.75" hidden="1" thickBot="1" x14ac:dyDescent="0.3">
      <c r="B41" s="232"/>
      <c r="C41" s="213"/>
      <c r="D41" s="210"/>
      <c r="E41" s="227"/>
      <c r="F41" s="230"/>
      <c r="G41" s="230"/>
      <c r="H41" s="224"/>
      <c r="I41" s="234"/>
    </row>
    <row r="42" spans="2:9" ht="15.75" hidden="1" thickBot="1" x14ac:dyDescent="0.3">
      <c r="B42" s="50">
        <v>10</v>
      </c>
      <c r="C42" s="51"/>
      <c r="D42" s="28"/>
      <c r="E42" s="27"/>
      <c r="F42" s="19"/>
      <c r="G42" s="19"/>
      <c r="H42" s="69">
        <f t="shared" ref="H42:H43" si="4">F42*G42</f>
        <v>0</v>
      </c>
      <c r="I42" s="52">
        <f>F42*G42</f>
        <v>0</v>
      </c>
    </row>
    <row r="43" spans="2:9" hidden="1" x14ac:dyDescent="0.25">
      <c r="B43" s="185">
        <v>11</v>
      </c>
      <c r="C43" s="211"/>
      <c r="D43" s="208"/>
      <c r="E43" s="225"/>
      <c r="F43" s="228"/>
      <c r="G43" s="228"/>
      <c r="H43" s="222">
        <f t="shared" si="4"/>
        <v>0</v>
      </c>
      <c r="I43" s="206">
        <f>H43+H44+H45+H46+H47</f>
        <v>0</v>
      </c>
    </row>
    <row r="44" spans="2:9" hidden="1" x14ac:dyDescent="0.25">
      <c r="B44" s="231"/>
      <c r="C44" s="212"/>
      <c r="D44" s="209"/>
      <c r="E44" s="226"/>
      <c r="F44" s="229"/>
      <c r="G44" s="229"/>
      <c r="H44" s="223"/>
      <c r="I44" s="233"/>
    </row>
    <row r="45" spans="2:9" hidden="1" x14ac:dyDescent="0.25">
      <c r="B45" s="231"/>
      <c r="C45" s="212"/>
      <c r="D45" s="209"/>
      <c r="E45" s="226"/>
      <c r="F45" s="229"/>
      <c r="G45" s="229"/>
      <c r="H45" s="223"/>
      <c r="I45" s="233"/>
    </row>
    <row r="46" spans="2:9" hidden="1" x14ac:dyDescent="0.25">
      <c r="B46" s="250"/>
      <c r="C46" s="315"/>
      <c r="D46" s="313"/>
      <c r="E46" s="226"/>
      <c r="F46" s="229"/>
      <c r="G46" s="229"/>
      <c r="H46" s="223"/>
      <c r="I46" s="317"/>
    </row>
    <row r="47" spans="2:9" ht="15.75" hidden="1" thickBot="1" x14ac:dyDescent="0.3">
      <c r="B47" s="251"/>
      <c r="C47" s="316"/>
      <c r="D47" s="314"/>
      <c r="E47" s="227"/>
      <c r="F47" s="230"/>
      <c r="G47" s="230"/>
      <c r="H47" s="224"/>
      <c r="I47" s="299"/>
    </row>
    <row r="48" spans="2:9" hidden="1" x14ac:dyDescent="0.25">
      <c r="B48" s="217"/>
      <c r="C48" s="249"/>
      <c r="D48" s="292"/>
      <c r="E48" s="28"/>
      <c r="F48" s="19"/>
      <c r="G48" s="20"/>
      <c r="H48" s="21"/>
      <c r="I48" s="207">
        <f>H48+H49+H50+H51</f>
        <v>0</v>
      </c>
    </row>
    <row r="49" spans="2:9" hidden="1" x14ac:dyDescent="0.25">
      <c r="B49" s="231"/>
      <c r="C49" s="212"/>
      <c r="D49" s="293"/>
      <c r="E49" s="25"/>
      <c r="F49" s="3"/>
      <c r="G49" s="4"/>
      <c r="H49" s="5"/>
      <c r="I49" s="233"/>
    </row>
    <row r="50" spans="2:9" hidden="1" x14ac:dyDescent="0.25">
      <c r="B50" s="231"/>
      <c r="C50" s="212"/>
      <c r="D50" s="293"/>
      <c r="E50" s="25"/>
      <c r="F50" s="3"/>
      <c r="G50" s="4"/>
      <c r="H50" s="5"/>
      <c r="I50" s="233"/>
    </row>
    <row r="51" spans="2:9" ht="15.75" hidden="1" thickBot="1" x14ac:dyDescent="0.3">
      <c r="B51" s="290"/>
      <c r="C51" s="291"/>
      <c r="D51" s="294"/>
      <c r="E51" s="29"/>
      <c r="F51" s="12"/>
      <c r="G51" s="13"/>
      <c r="H51" s="14"/>
      <c r="I51" s="312"/>
    </row>
    <row r="52" spans="2:9" hidden="1" x14ac:dyDescent="0.25">
      <c r="B52" s="185"/>
      <c r="C52" s="211"/>
      <c r="D52" s="288"/>
      <c r="E52" s="24"/>
      <c r="F52" s="16"/>
      <c r="G52" s="17"/>
      <c r="H52" s="18"/>
      <c r="I52" s="206">
        <f>H52+H53</f>
        <v>0</v>
      </c>
    </row>
    <row r="53" spans="2:9" ht="15.75" hidden="1" thickBot="1" x14ac:dyDescent="0.3">
      <c r="B53" s="232"/>
      <c r="C53" s="213"/>
      <c r="D53" s="289"/>
      <c r="E53" s="27"/>
      <c r="F53" s="6"/>
      <c r="G53" s="7"/>
      <c r="H53" s="8"/>
      <c r="I53" s="234"/>
    </row>
    <row r="54" spans="2:9" x14ac:dyDescent="0.25">
      <c r="C54" s="244" t="s">
        <v>8</v>
      </c>
      <c r="D54" s="244"/>
      <c r="E54" s="244"/>
      <c r="F54" s="244"/>
      <c r="G54" s="244"/>
      <c r="H54" s="244"/>
      <c r="I54" s="15">
        <f>I10+I13+I15+I18+I21+I24+I27+I34+I39+I42+I43</f>
        <v>462000</v>
      </c>
    </row>
    <row r="55" spans="2:9" x14ac:dyDescent="0.25">
      <c r="C55" s="22"/>
      <c r="D55" s="22"/>
      <c r="E55" s="22"/>
      <c r="F55" s="22"/>
      <c r="G55" s="22"/>
      <c r="H55" s="22"/>
      <c r="I55" s="15"/>
    </row>
    <row r="56" spans="2:9" x14ac:dyDescent="0.25">
      <c r="C56" s="283" t="s">
        <v>10</v>
      </c>
      <c r="D56" s="284"/>
      <c r="E56" s="284"/>
      <c r="F56" s="284"/>
      <c r="G56" s="284"/>
      <c r="H56" s="284"/>
      <c r="I56" s="15"/>
    </row>
    <row r="57" spans="2:9" ht="15.75" thickBot="1" x14ac:dyDescent="0.3"/>
    <row r="58" spans="2:9" ht="60" customHeight="1" thickBot="1" x14ac:dyDescent="0.3">
      <c r="B58" s="57">
        <v>1</v>
      </c>
      <c r="C58" s="119" t="s">
        <v>32</v>
      </c>
      <c r="D58" s="138" t="s">
        <v>31</v>
      </c>
      <c r="E58" s="114" t="s">
        <v>6</v>
      </c>
      <c r="F58" s="155">
        <v>500</v>
      </c>
      <c r="G58" s="155">
        <v>200</v>
      </c>
      <c r="H58" s="181">
        <f t="shared" ref="H58:H70" si="5">F58*G58</f>
        <v>100000</v>
      </c>
      <c r="I58" s="56">
        <f>H58</f>
        <v>100000</v>
      </c>
    </row>
    <row r="59" spans="2:9" ht="24.75" x14ac:dyDescent="0.25">
      <c r="B59" s="185">
        <v>2</v>
      </c>
      <c r="C59" s="214" t="s">
        <v>25</v>
      </c>
      <c r="D59" s="114" t="s">
        <v>26</v>
      </c>
      <c r="E59" s="179" t="s">
        <v>6</v>
      </c>
      <c r="F59" s="183">
        <v>10</v>
      </c>
      <c r="G59" s="9">
        <v>1200</v>
      </c>
      <c r="H59" s="112">
        <f t="shared" si="5"/>
        <v>12000</v>
      </c>
      <c r="I59" s="189">
        <f t="shared" ref="I59" si="6">H59+H60</f>
        <v>15000</v>
      </c>
    </row>
    <row r="60" spans="2:9" ht="28.5" customHeight="1" thickBot="1" x14ac:dyDescent="0.3">
      <c r="B60" s="186"/>
      <c r="C60" s="215"/>
      <c r="D60" s="116" t="s">
        <v>27</v>
      </c>
      <c r="E60" s="180" t="s">
        <v>6</v>
      </c>
      <c r="F60" s="184">
        <v>5</v>
      </c>
      <c r="G60" s="10">
        <v>600</v>
      </c>
      <c r="H60" s="113">
        <f t="shared" si="5"/>
        <v>3000</v>
      </c>
      <c r="I60" s="216"/>
    </row>
    <row r="61" spans="2:9" ht="21" customHeight="1" x14ac:dyDescent="0.25">
      <c r="B61" s="185">
        <v>3</v>
      </c>
      <c r="C61" s="187" t="s">
        <v>33</v>
      </c>
      <c r="D61" s="117" t="s">
        <v>34</v>
      </c>
      <c r="E61" s="146" t="s">
        <v>6</v>
      </c>
      <c r="F61" s="158">
        <v>2000</v>
      </c>
      <c r="G61" s="182">
        <v>40</v>
      </c>
      <c r="H61" s="178">
        <f>F61*G61</f>
        <v>80000</v>
      </c>
      <c r="I61" s="189">
        <f>H61+H62+H63+H64+H65+H66+H67+H68</f>
        <v>3024500</v>
      </c>
    </row>
    <row r="62" spans="2:9" ht="60.75" x14ac:dyDescent="0.25">
      <c r="B62" s="217"/>
      <c r="C62" s="218"/>
      <c r="D62" s="139" t="s">
        <v>35</v>
      </c>
      <c r="E62" s="124" t="s">
        <v>11</v>
      </c>
      <c r="F62" s="59">
        <v>1</v>
      </c>
      <c r="G62" s="174">
        <v>23000</v>
      </c>
      <c r="H62" s="177">
        <f t="shared" ref="H62:H68" si="7">F62*G62</f>
        <v>23000</v>
      </c>
      <c r="I62" s="220"/>
    </row>
    <row r="63" spans="2:9" ht="39.75" customHeight="1" x14ac:dyDescent="0.25">
      <c r="B63" s="217"/>
      <c r="C63" s="218"/>
      <c r="D63" s="140" t="s">
        <v>36</v>
      </c>
      <c r="E63" s="124" t="s">
        <v>19</v>
      </c>
      <c r="F63" s="59">
        <v>3</v>
      </c>
      <c r="G63" s="174">
        <v>50000</v>
      </c>
      <c r="H63" s="177">
        <f t="shared" si="7"/>
        <v>150000</v>
      </c>
      <c r="I63" s="220"/>
    </row>
    <row r="64" spans="2:9" ht="38.25" customHeight="1" x14ac:dyDescent="0.25">
      <c r="B64" s="217"/>
      <c r="C64" s="218"/>
      <c r="D64" s="140" t="s">
        <v>37</v>
      </c>
      <c r="E64" s="124" t="s">
        <v>11</v>
      </c>
      <c r="F64" s="59">
        <v>2</v>
      </c>
      <c r="G64" s="174">
        <v>125000</v>
      </c>
      <c r="H64" s="177">
        <f t="shared" si="7"/>
        <v>250000</v>
      </c>
      <c r="I64" s="220"/>
    </row>
    <row r="65" spans="2:9" ht="25.5" x14ac:dyDescent="0.25">
      <c r="B65" s="217"/>
      <c r="C65" s="218"/>
      <c r="D65" s="141" t="s">
        <v>38</v>
      </c>
      <c r="E65" s="124" t="s">
        <v>6</v>
      </c>
      <c r="F65" s="59">
        <v>950</v>
      </c>
      <c r="G65" s="174">
        <v>1000</v>
      </c>
      <c r="H65" s="177">
        <f t="shared" si="7"/>
        <v>950000</v>
      </c>
      <c r="I65" s="220"/>
    </row>
    <row r="66" spans="2:9" ht="39" x14ac:dyDescent="0.25">
      <c r="B66" s="217"/>
      <c r="C66" s="218"/>
      <c r="D66" s="140" t="s">
        <v>39</v>
      </c>
      <c r="E66" s="124" t="s">
        <v>6</v>
      </c>
      <c r="F66" s="59">
        <v>950</v>
      </c>
      <c r="G66" s="174">
        <v>20</v>
      </c>
      <c r="H66" s="177">
        <f t="shared" si="7"/>
        <v>19000</v>
      </c>
      <c r="I66" s="220"/>
    </row>
    <row r="67" spans="2:9" ht="26.25" x14ac:dyDescent="0.25">
      <c r="B67" s="217"/>
      <c r="C67" s="218"/>
      <c r="D67" s="142" t="s">
        <v>40</v>
      </c>
      <c r="E67" s="124" t="s">
        <v>6</v>
      </c>
      <c r="F67" s="59">
        <v>1500</v>
      </c>
      <c r="G67" s="174">
        <v>35</v>
      </c>
      <c r="H67" s="177">
        <f t="shared" si="7"/>
        <v>52500</v>
      </c>
      <c r="I67" s="220"/>
    </row>
    <row r="68" spans="2:9" ht="51.75" thickBot="1" x14ac:dyDescent="0.3">
      <c r="B68" s="217"/>
      <c r="C68" s="219"/>
      <c r="D68" s="143" t="s">
        <v>41</v>
      </c>
      <c r="E68" s="147" t="s">
        <v>6</v>
      </c>
      <c r="F68" s="130">
        <v>5000</v>
      </c>
      <c r="G68" s="175">
        <v>300</v>
      </c>
      <c r="H68" s="113">
        <f t="shared" si="7"/>
        <v>1500000</v>
      </c>
      <c r="I68" s="221"/>
    </row>
    <row r="69" spans="2:9" ht="48" x14ac:dyDescent="0.25">
      <c r="B69" s="185">
        <v>4</v>
      </c>
      <c r="C69" s="285" t="s">
        <v>42</v>
      </c>
      <c r="D69" s="144" t="s">
        <v>43</v>
      </c>
      <c r="E69" s="148" t="s">
        <v>6</v>
      </c>
      <c r="F69" s="150">
        <v>500</v>
      </c>
      <c r="G69" s="150">
        <v>200</v>
      </c>
      <c r="H69" s="176">
        <f t="shared" si="5"/>
        <v>100000</v>
      </c>
      <c r="I69" s="286">
        <f>H69+H70</f>
        <v>170000</v>
      </c>
    </row>
    <row r="70" spans="2:9" ht="65.25" customHeight="1" thickBot="1" x14ac:dyDescent="0.3">
      <c r="B70" s="231"/>
      <c r="C70" s="239"/>
      <c r="D70" s="145" t="s">
        <v>44</v>
      </c>
      <c r="E70" s="149" t="s">
        <v>19</v>
      </c>
      <c r="F70" s="151">
        <v>1</v>
      </c>
      <c r="G70" s="151">
        <v>70000</v>
      </c>
      <c r="H70" s="152">
        <f t="shared" si="5"/>
        <v>70000</v>
      </c>
      <c r="I70" s="287"/>
    </row>
    <row r="71" spans="2:9" x14ac:dyDescent="0.25">
      <c r="B71" s="202">
        <v>5</v>
      </c>
      <c r="C71" s="252" t="s">
        <v>45</v>
      </c>
      <c r="D71" s="255" t="s">
        <v>46</v>
      </c>
      <c r="E71" s="258" t="s">
        <v>6</v>
      </c>
      <c r="F71" s="261">
        <v>150</v>
      </c>
      <c r="G71" s="264">
        <v>40</v>
      </c>
      <c r="H71" s="267">
        <f>F71*G71</f>
        <v>6000</v>
      </c>
      <c r="I71" s="189">
        <f>H71+H72+H73+H74</f>
        <v>6000</v>
      </c>
    </row>
    <row r="72" spans="2:9" x14ac:dyDescent="0.25">
      <c r="B72" s="250"/>
      <c r="C72" s="253"/>
      <c r="D72" s="256"/>
      <c r="E72" s="259"/>
      <c r="F72" s="262"/>
      <c r="G72" s="265"/>
      <c r="H72" s="268"/>
      <c r="I72" s="236"/>
    </row>
    <row r="73" spans="2:9" x14ac:dyDescent="0.25">
      <c r="B73" s="250"/>
      <c r="C73" s="253"/>
      <c r="D73" s="256"/>
      <c r="E73" s="259"/>
      <c r="F73" s="262"/>
      <c r="G73" s="265"/>
      <c r="H73" s="268"/>
      <c r="I73" s="236"/>
    </row>
    <row r="74" spans="2:9" ht="15.75" thickBot="1" x14ac:dyDescent="0.3">
      <c r="B74" s="251"/>
      <c r="C74" s="254"/>
      <c r="D74" s="257"/>
      <c r="E74" s="260"/>
      <c r="F74" s="263"/>
      <c r="G74" s="266"/>
      <c r="H74" s="269"/>
      <c r="I74" s="190"/>
    </row>
    <row r="75" spans="2:9" ht="15.75" hidden="1" thickBot="1" x14ac:dyDescent="0.3">
      <c r="B75" s="46">
        <v>4</v>
      </c>
      <c r="C75" s="47"/>
      <c r="D75" s="24"/>
      <c r="E75" s="67"/>
      <c r="F75" s="16"/>
      <c r="G75" s="16"/>
      <c r="H75" s="65">
        <f t="shared" ref="H75:H80" si="8">F75*G75</f>
        <v>0</v>
      </c>
      <c r="I75" s="49">
        <f>H75</f>
        <v>0</v>
      </c>
    </row>
    <row r="76" spans="2:9" ht="15.75" hidden="1" thickBot="1" x14ac:dyDescent="0.3">
      <c r="B76" s="46">
        <v>5</v>
      </c>
      <c r="C76" s="75"/>
      <c r="D76" s="100"/>
      <c r="E76" s="76"/>
      <c r="F76" s="68"/>
      <c r="G76" s="68"/>
      <c r="H76" s="77">
        <f t="shared" si="8"/>
        <v>0</v>
      </c>
      <c r="I76" s="72">
        <f>H76</f>
        <v>0</v>
      </c>
    </row>
    <row r="77" spans="2:9" ht="15.75" hidden="1" thickBot="1" x14ac:dyDescent="0.3">
      <c r="B77" s="90">
        <v>6</v>
      </c>
      <c r="C77" s="84"/>
      <c r="D77" s="101"/>
      <c r="E77" s="36"/>
      <c r="F77" s="37"/>
      <c r="G77" s="37"/>
      <c r="H77" s="80">
        <f t="shared" si="8"/>
        <v>0</v>
      </c>
      <c r="I77" s="40">
        <f>H77</f>
        <v>0</v>
      </c>
    </row>
    <row r="78" spans="2:9" ht="15.75" hidden="1" thickBot="1" x14ac:dyDescent="0.3">
      <c r="B78" s="71">
        <v>7</v>
      </c>
      <c r="C78" s="85"/>
      <c r="D78" s="102"/>
      <c r="E78" s="70"/>
      <c r="F78" s="86"/>
      <c r="G78" s="86"/>
      <c r="H78" s="87">
        <f t="shared" si="8"/>
        <v>0</v>
      </c>
      <c r="I78" s="73">
        <f>H78</f>
        <v>0</v>
      </c>
    </row>
    <row r="79" spans="2:9" ht="15.75" hidden="1" thickBot="1" x14ac:dyDescent="0.3">
      <c r="B79" s="90">
        <v>8</v>
      </c>
      <c r="C79" s="44"/>
      <c r="D79" s="101"/>
      <c r="E79" s="36"/>
      <c r="F79" s="37"/>
      <c r="G79" s="37"/>
      <c r="H79" s="80">
        <f t="shared" si="8"/>
        <v>0</v>
      </c>
      <c r="I79" s="40">
        <f>H79</f>
        <v>0</v>
      </c>
    </row>
    <row r="80" spans="2:9" ht="15.75" hidden="1" thickBot="1" x14ac:dyDescent="0.3">
      <c r="B80" s="45">
        <v>9</v>
      </c>
      <c r="C80" s="88"/>
      <c r="D80" s="103"/>
      <c r="E80" s="41"/>
      <c r="F80" s="34"/>
      <c r="G80" s="34"/>
      <c r="H80" s="89">
        <f t="shared" si="8"/>
        <v>0</v>
      </c>
      <c r="I80" s="74">
        <f>F80*G80</f>
        <v>0</v>
      </c>
    </row>
    <row r="81" spans="2:9" ht="15.75" hidden="1" thickBot="1" x14ac:dyDescent="0.3">
      <c r="B81" s="46">
        <v>10</v>
      </c>
      <c r="C81" s="47"/>
      <c r="D81" s="81"/>
      <c r="E81" s="32"/>
      <c r="F81" s="16"/>
      <c r="G81" s="16"/>
      <c r="H81" s="65">
        <f t="shared" ref="H81:H84" si="9">F81*G81</f>
        <v>0</v>
      </c>
      <c r="I81" s="49">
        <f>H81</f>
        <v>0</v>
      </c>
    </row>
    <row r="82" spans="2:9" ht="15.75" hidden="1" thickBot="1" x14ac:dyDescent="0.3">
      <c r="B82" s="45">
        <v>11</v>
      </c>
      <c r="C82" s="44"/>
      <c r="D82" s="101"/>
      <c r="E82" s="36"/>
      <c r="F82" s="37"/>
      <c r="G82" s="37"/>
      <c r="H82" s="80">
        <f t="shared" si="9"/>
        <v>0</v>
      </c>
      <c r="I82" s="40">
        <f>F82*G82</f>
        <v>0</v>
      </c>
    </row>
    <row r="83" spans="2:9" hidden="1" x14ac:dyDescent="0.25">
      <c r="B83" s="185">
        <v>12</v>
      </c>
      <c r="C83" s="271"/>
      <c r="D83" s="204"/>
      <c r="E83" s="31"/>
      <c r="F83" s="9"/>
      <c r="G83" s="9"/>
      <c r="H83" s="93">
        <f t="shared" si="9"/>
        <v>0</v>
      </c>
      <c r="I83" s="206">
        <f>H83+H84</f>
        <v>0</v>
      </c>
    </row>
    <row r="84" spans="2:9" ht="75" hidden="1" customHeight="1" thickBot="1" x14ac:dyDescent="0.3">
      <c r="B84" s="270"/>
      <c r="C84" s="272"/>
      <c r="D84" s="273"/>
      <c r="E84" s="26"/>
      <c r="F84" s="10"/>
      <c r="G84" s="10"/>
      <c r="H84" s="82">
        <f t="shared" si="9"/>
        <v>0</v>
      </c>
      <c r="I84" s="309"/>
    </row>
    <row r="85" spans="2:9" x14ac:dyDescent="0.25">
      <c r="C85" s="244" t="s">
        <v>12</v>
      </c>
      <c r="D85" s="244"/>
      <c r="E85" s="244"/>
      <c r="F85" s="244"/>
      <c r="G85" s="244"/>
      <c r="H85" s="244"/>
      <c r="I85" s="15">
        <f>I58+I59+I61+I69+I71</f>
        <v>3315500</v>
      </c>
    </row>
    <row r="87" spans="2:9" x14ac:dyDescent="0.25">
      <c r="C87" s="274" t="s">
        <v>13</v>
      </c>
      <c r="D87" s="274"/>
      <c r="E87" s="274"/>
      <c r="F87" s="274"/>
      <c r="G87" s="274"/>
      <c r="H87" s="274"/>
    </row>
    <row r="88" spans="2:9" ht="15.75" thickBot="1" x14ac:dyDescent="0.3"/>
    <row r="89" spans="2:9" x14ac:dyDescent="0.25">
      <c r="B89" s="196">
        <v>1</v>
      </c>
      <c r="C89" s="193" t="s">
        <v>47</v>
      </c>
      <c r="D89" s="160" t="s">
        <v>48</v>
      </c>
      <c r="E89" s="161" t="s">
        <v>6</v>
      </c>
      <c r="F89" s="155">
        <v>500</v>
      </c>
      <c r="G89" s="155">
        <v>200</v>
      </c>
      <c r="H89" s="156">
        <f t="shared" ref="H89:H96" si="10">F89*G89</f>
        <v>100000</v>
      </c>
      <c r="I89" s="199">
        <f>H89+H90+H91</f>
        <v>560000</v>
      </c>
    </row>
    <row r="90" spans="2:9" ht="38.25" x14ac:dyDescent="0.25">
      <c r="B90" s="197"/>
      <c r="C90" s="194"/>
      <c r="D90" s="153" t="s">
        <v>49</v>
      </c>
      <c r="E90" s="162" t="s">
        <v>6</v>
      </c>
      <c r="F90" s="3">
        <v>420</v>
      </c>
      <c r="G90" s="3">
        <v>500</v>
      </c>
      <c r="H90" s="163">
        <f t="shared" si="10"/>
        <v>210000</v>
      </c>
      <c r="I90" s="200"/>
    </row>
    <row r="91" spans="2:9" ht="36.75" thickBot="1" x14ac:dyDescent="0.3">
      <c r="B91" s="198"/>
      <c r="C91" s="195"/>
      <c r="D91" s="154" t="s">
        <v>50</v>
      </c>
      <c r="E91" s="164" t="s">
        <v>51</v>
      </c>
      <c r="F91" s="165">
        <v>2</v>
      </c>
      <c r="G91" s="10">
        <v>125000</v>
      </c>
      <c r="H91" s="113">
        <f t="shared" si="10"/>
        <v>250000</v>
      </c>
      <c r="I91" s="201"/>
    </row>
    <row r="92" spans="2:9" ht="26.25" thickBot="1" x14ac:dyDescent="0.3">
      <c r="B92" s="46">
        <v>2</v>
      </c>
      <c r="C92" s="119" t="s">
        <v>52</v>
      </c>
      <c r="D92" s="123" t="s">
        <v>53</v>
      </c>
      <c r="E92" s="157" t="s">
        <v>6</v>
      </c>
      <c r="F92" s="158">
        <v>500</v>
      </c>
      <c r="G92" s="158">
        <v>40</v>
      </c>
      <c r="H92" s="159">
        <f t="shared" si="10"/>
        <v>20000</v>
      </c>
      <c r="I92" s="99">
        <f>F92*G92</f>
        <v>20000</v>
      </c>
    </row>
    <row r="93" spans="2:9" ht="24.75" x14ac:dyDescent="0.25">
      <c r="B93" s="185">
        <v>3</v>
      </c>
      <c r="C93" s="187" t="s">
        <v>25</v>
      </c>
      <c r="D93" s="114" t="s">
        <v>26</v>
      </c>
      <c r="E93" s="128" t="s">
        <v>6</v>
      </c>
      <c r="F93" s="58">
        <v>10</v>
      </c>
      <c r="G93" s="58">
        <v>1200</v>
      </c>
      <c r="H93" s="136">
        <f t="shared" si="10"/>
        <v>12000</v>
      </c>
      <c r="I93" s="189">
        <f t="shared" ref="I93" si="11">H93+H94</f>
        <v>15000</v>
      </c>
    </row>
    <row r="94" spans="2:9" ht="28.5" customHeight="1" thickBot="1" x14ac:dyDescent="0.3">
      <c r="B94" s="186"/>
      <c r="C94" s="188"/>
      <c r="D94" s="115" t="s">
        <v>27</v>
      </c>
      <c r="E94" s="129" t="s">
        <v>6</v>
      </c>
      <c r="F94" s="130">
        <v>5</v>
      </c>
      <c r="G94" s="130">
        <v>600</v>
      </c>
      <c r="H94" s="137">
        <f t="shared" si="10"/>
        <v>3000</v>
      </c>
      <c r="I94" s="190"/>
    </row>
    <row r="95" spans="2:9" ht="15.75" hidden="1" thickBot="1" x14ac:dyDescent="0.3">
      <c r="B95" s="46">
        <v>5</v>
      </c>
      <c r="C95" s="47"/>
      <c r="D95" s="48"/>
      <c r="E95" s="33"/>
      <c r="F95" s="16"/>
      <c r="G95" s="16"/>
      <c r="H95" s="65">
        <f t="shared" si="10"/>
        <v>0</v>
      </c>
      <c r="I95" s="49">
        <f>H95</f>
        <v>0</v>
      </c>
    </row>
    <row r="96" spans="2:9" hidden="1" x14ac:dyDescent="0.25">
      <c r="B96" s="53">
        <v>6</v>
      </c>
      <c r="C96" s="47"/>
      <c r="D96" s="60"/>
      <c r="E96" s="31"/>
      <c r="F96" s="11"/>
      <c r="G96" s="9"/>
      <c r="H96" s="93">
        <f t="shared" si="10"/>
        <v>0</v>
      </c>
      <c r="I96" s="49">
        <f>H96</f>
        <v>0</v>
      </c>
    </row>
    <row r="97" spans="2:9" ht="15.75" customHeight="1" x14ac:dyDescent="0.25">
      <c r="C97" s="275" t="s">
        <v>15</v>
      </c>
      <c r="D97" s="275"/>
      <c r="E97" s="275"/>
      <c r="F97" s="275"/>
      <c r="G97" s="275"/>
      <c r="H97" s="275"/>
      <c r="I97" s="42">
        <f>I89+I92+I93</f>
        <v>595000</v>
      </c>
    </row>
    <row r="99" spans="2:9" ht="15" customHeight="1" x14ac:dyDescent="0.25">
      <c r="C99" s="276" t="s">
        <v>16</v>
      </c>
      <c r="D99" s="276"/>
      <c r="E99" s="276"/>
      <c r="F99" s="276"/>
      <c r="G99" s="276"/>
      <c r="H99" s="276"/>
    </row>
    <row r="100" spans="2:9" ht="15.75" thickBot="1" x14ac:dyDescent="0.3"/>
    <row r="101" spans="2:9" ht="51.75" x14ac:dyDescent="0.25">
      <c r="B101" s="196">
        <v>1</v>
      </c>
      <c r="C101" s="193" t="s">
        <v>54</v>
      </c>
      <c r="D101" s="169" t="s">
        <v>55</v>
      </c>
      <c r="E101" s="171" t="s">
        <v>51</v>
      </c>
      <c r="F101" s="9">
        <v>1</v>
      </c>
      <c r="G101" s="9">
        <v>23000</v>
      </c>
      <c r="H101" s="112">
        <f t="shared" ref="H101:H105" si="12">F101*G101</f>
        <v>23000</v>
      </c>
      <c r="I101" s="199">
        <f>H101+H102+H103</f>
        <v>283000</v>
      </c>
    </row>
    <row r="102" spans="2:9" x14ac:dyDescent="0.25">
      <c r="B102" s="197"/>
      <c r="C102" s="194"/>
      <c r="D102" s="170" t="s">
        <v>56</v>
      </c>
      <c r="E102" s="162" t="s">
        <v>6</v>
      </c>
      <c r="F102" s="3">
        <v>500</v>
      </c>
      <c r="G102" s="3">
        <v>200</v>
      </c>
      <c r="H102" s="163">
        <f t="shared" si="12"/>
        <v>100000</v>
      </c>
      <c r="I102" s="200"/>
    </row>
    <row r="103" spans="2:9" ht="27" thickBot="1" x14ac:dyDescent="0.3">
      <c r="B103" s="198"/>
      <c r="C103" s="195"/>
      <c r="D103" s="173" t="s">
        <v>57</v>
      </c>
      <c r="E103" s="172" t="s">
        <v>19</v>
      </c>
      <c r="F103" s="165">
        <v>4</v>
      </c>
      <c r="G103" s="10">
        <v>40000</v>
      </c>
      <c r="H103" s="113">
        <f t="shared" si="12"/>
        <v>160000</v>
      </c>
      <c r="I103" s="201"/>
    </row>
    <row r="104" spans="2:9" ht="24.75" x14ac:dyDescent="0.25">
      <c r="B104" s="185">
        <v>2</v>
      </c>
      <c r="C104" s="187" t="s">
        <v>25</v>
      </c>
      <c r="D104" s="118" t="s">
        <v>26</v>
      </c>
      <c r="E104" s="123" t="s">
        <v>6</v>
      </c>
      <c r="F104" s="168">
        <v>10</v>
      </c>
      <c r="G104" s="158">
        <v>1200</v>
      </c>
      <c r="H104" s="159">
        <f t="shared" si="12"/>
        <v>12000</v>
      </c>
      <c r="I104" s="189">
        <f t="shared" ref="I104:I106" si="13">H104+H105</f>
        <v>15000</v>
      </c>
    </row>
    <row r="105" spans="2:9" ht="28.5" customHeight="1" thickBot="1" x14ac:dyDescent="0.3">
      <c r="B105" s="186"/>
      <c r="C105" s="188"/>
      <c r="D105" s="115" t="s">
        <v>27</v>
      </c>
      <c r="E105" s="147" t="s">
        <v>6</v>
      </c>
      <c r="F105" s="135">
        <v>5</v>
      </c>
      <c r="G105" s="130">
        <v>600</v>
      </c>
      <c r="H105" s="137">
        <f t="shared" si="12"/>
        <v>3000</v>
      </c>
      <c r="I105" s="190"/>
    </row>
    <row r="106" spans="2:9" ht="24.75" customHeight="1" x14ac:dyDescent="0.25">
      <c r="B106" s="185">
        <v>3</v>
      </c>
      <c r="C106" s="191" t="s">
        <v>58</v>
      </c>
      <c r="D106" s="117" t="s">
        <v>48</v>
      </c>
      <c r="E106" s="146" t="s">
        <v>6</v>
      </c>
      <c r="F106" s="134">
        <v>500</v>
      </c>
      <c r="G106" s="58">
        <v>200</v>
      </c>
      <c r="H106" s="136">
        <f t="shared" ref="H106:H107" si="14">F106*G106</f>
        <v>100000</v>
      </c>
      <c r="I106" s="189">
        <f t="shared" si="13"/>
        <v>135000</v>
      </c>
    </row>
    <row r="107" spans="2:9" ht="28.5" customHeight="1" thickBot="1" x14ac:dyDescent="0.3">
      <c r="B107" s="186"/>
      <c r="C107" s="192"/>
      <c r="D107" s="115" t="s">
        <v>59</v>
      </c>
      <c r="E107" s="147" t="s">
        <v>6</v>
      </c>
      <c r="F107" s="135">
        <v>70</v>
      </c>
      <c r="G107" s="130">
        <v>500</v>
      </c>
      <c r="H107" s="137">
        <f t="shared" si="14"/>
        <v>35000</v>
      </c>
      <c r="I107" s="190"/>
    </row>
    <row r="108" spans="2:9" ht="51.75" thickBot="1" x14ac:dyDescent="0.3">
      <c r="B108" s="46">
        <v>4</v>
      </c>
      <c r="C108" s="83" t="s">
        <v>60</v>
      </c>
      <c r="D108" s="117" t="s">
        <v>30</v>
      </c>
      <c r="E108" s="105" t="s">
        <v>6</v>
      </c>
      <c r="F108" s="134">
        <v>250</v>
      </c>
      <c r="G108" s="166">
        <v>200</v>
      </c>
      <c r="H108" s="167">
        <f t="shared" ref="H108:H130" si="15">F108*G108</f>
        <v>50000</v>
      </c>
      <c r="I108" s="99">
        <f>H108</f>
        <v>50000</v>
      </c>
    </row>
    <row r="109" spans="2:9" ht="42.75" customHeight="1" x14ac:dyDescent="0.25">
      <c r="B109" s="185">
        <v>5</v>
      </c>
      <c r="C109" s="191" t="s">
        <v>61</v>
      </c>
      <c r="D109" s="120" t="s">
        <v>62</v>
      </c>
      <c r="E109" s="146" t="s">
        <v>6</v>
      </c>
      <c r="F109" s="134">
        <v>60</v>
      </c>
      <c r="G109" s="58">
        <v>500</v>
      </c>
      <c r="H109" s="136">
        <f t="shared" si="15"/>
        <v>30000</v>
      </c>
      <c r="I109" s="189">
        <f t="shared" ref="I109" si="16">H109+H110</f>
        <v>730000</v>
      </c>
    </row>
    <row r="110" spans="2:9" ht="27" customHeight="1" thickBot="1" x14ac:dyDescent="0.3">
      <c r="B110" s="186"/>
      <c r="C110" s="192"/>
      <c r="D110" s="115" t="s">
        <v>63</v>
      </c>
      <c r="E110" s="147" t="s">
        <v>6</v>
      </c>
      <c r="F110" s="135">
        <v>1000</v>
      </c>
      <c r="G110" s="130">
        <v>700</v>
      </c>
      <c r="H110" s="137">
        <f t="shared" si="15"/>
        <v>700000</v>
      </c>
      <c r="I110" s="190"/>
    </row>
    <row r="111" spans="2:9" ht="15.75" hidden="1" thickBot="1" x14ac:dyDescent="0.3">
      <c r="B111" s="53">
        <v>2</v>
      </c>
      <c r="C111" s="47"/>
      <c r="D111" s="54"/>
      <c r="E111" s="24"/>
      <c r="F111" s="11"/>
      <c r="G111" s="91"/>
      <c r="H111" s="92">
        <f t="shared" si="15"/>
        <v>0</v>
      </c>
      <c r="I111" s="49">
        <f>H111</f>
        <v>0</v>
      </c>
    </row>
    <row r="112" spans="2:9" ht="15.75" hidden="1" thickBot="1" x14ac:dyDescent="0.3">
      <c r="B112" s="46">
        <v>3</v>
      </c>
      <c r="C112" s="47"/>
      <c r="D112" s="48"/>
      <c r="E112" s="24"/>
      <c r="F112" s="16"/>
      <c r="G112" s="63"/>
      <c r="H112" s="64"/>
      <c r="I112" s="49">
        <f>H112</f>
        <v>0</v>
      </c>
    </row>
    <row r="113" spans="2:9" ht="15.75" hidden="1" thickBot="1" x14ac:dyDescent="0.3">
      <c r="B113" s="46">
        <v>4</v>
      </c>
      <c r="C113" s="47"/>
      <c r="D113" s="48"/>
      <c r="E113" s="24"/>
      <c r="F113" s="16"/>
      <c r="G113" s="63"/>
      <c r="H113" s="64">
        <f t="shared" si="15"/>
        <v>0</v>
      </c>
      <c r="I113" s="49">
        <f>H113</f>
        <v>0</v>
      </c>
    </row>
    <row r="114" spans="2:9" ht="15.75" hidden="1" thickBot="1" x14ac:dyDescent="0.3">
      <c r="B114" s="90">
        <v>5</v>
      </c>
      <c r="C114" s="44"/>
      <c r="D114" s="35"/>
      <c r="E114" s="101"/>
      <c r="F114" s="37"/>
      <c r="G114" s="78"/>
      <c r="H114" s="79">
        <f t="shared" si="15"/>
        <v>0</v>
      </c>
      <c r="I114" s="40">
        <f>H114</f>
        <v>0</v>
      </c>
    </row>
    <row r="115" spans="2:9" hidden="1" x14ac:dyDescent="0.25">
      <c r="B115" s="185"/>
      <c r="C115" s="211"/>
      <c r="D115" s="288"/>
      <c r="E115" s="24"/>
      <c r="F115" s="16"/>
      <c r="G115" s="17"/>
      <c r="H115" s="18">
        <f t="shared" si="15"/>
        <v>0</v>
      </c>
      <c r="I115" s="206">
        <f>H115+H116+H117</f>
        <v>0</v>
      </c>
    </row>
    <row r="116" spans="2:9" hidden="1" x14ac:dyDescent="0.25">
      <c r="B116" s="231"/>
      <c r="C116" s="212"/>
      <c r="D116" s="293"/>
      <c r="E116" s="25"/>
      <c r="F116" s="3"/>
      <c r="G116" s="4"/>
      <c r="H116" s="5">
        <f t="shared" si="15"/>
        <v>0</v>
      </c>
      <c r="I116" s="233"/>
    </row>
    <row r="117" spans="2:9" ht="15.75" hidden="1" thickBot="1" x14ac:dyDescent="0.3">
      <c r="B117" s="232"/>
      <c r="C117" s="213"/>
      <c r="D117" s="289"/>
      <c r="E117" s="27"/>
      <c r="F117" s="6"/>
      <c r="G117" s="7"/>
      <c r="H117" s="8">
        <f t="shared" si="15"/>
        <v>0</v>
      </c>
      <c r="I117" s="234"/>
    </row>
    <row r="118" spans="2:9" ht="15.75" hidden="1" thickBot="1" x14ac:dyDescent="0.3">
      <c r="B118" s="45"/>
      <c r="C118" s="44"/>
      <c r="D118" s="35"/>
      <c r="E118" s="36"/>
      <c r="F118" s="37"/>
      <c r="G118" s="38"/>
      <c r="H118" s="39">
        <f t="shared" si="15"/>
        <v>0</v>
      </c>
      <c r="I118" s="40">
        <f>F118*G118</f>
        <v>0</v>
      </c>
    </row>
    <row r="119" spans="2:9" hidden="1" x14ac:dyDescent="0.25">
      <c r="B119" s="217"/>
      <c r="C119" s="249"/>
      <c r="D119" s="292"/>
      <c r="E119" s="28"/>
      <c r="F119" s="19"/>
      <c r="G119" s="20"/>
      <c r="H119" s="21">
        <f t="shared" si="15"/>
        <v>0</v>
      </c>
      <c r="I119" s="207">
        <f>H119+H120+H122+H121</f>
        <v>0</v>
      </c>
    </row>
    <row r="120" spans="2:9" hidden="1" x14ac:dyDescent="0.25">
      <c r="B120" s="231"/>
      <c r="C120" s="212"/>
      <c r="D120" s="293"/>
      <c r="E120" s="25"/>
      <c r="F120" s="3"/>
      <c r="G120" s="4"/>
      <c r="H120" s="5">
        <f t="shared" si="15"/>
        <v>0</v>
      </c>
      <c r="I120" s="233"/>
    </row>
    <row r="121" spans="2:9" hidden="1" x14ac:dyDescent="0.25">
      <c r="B121" s="245"/>
      <c r="C121" s="246"/>
      <c r="D121" s="301"/>
      <c r="E121" s="29"/>
      <c r="F121" s="12"/>
      <c r="G121" s="13"/>
      <c r="H121" s="14">
        <f t="shared" si="15"/>
        <v>0</v>
      </c>
      <c r="I121" s="248"/>
    </row>
    <row r="122" spans="2:9" ht="15.75" hidden="1" thickBot="1" x14ac:dyDescent="0.3">
      <c r="B122" s="245"/>
      <c r="C122" s="246"/>
      <c r="D122" s="301"/>
      <c r="E122" s="29"/>
      <c r="F122" s="12"/>
      <c r="G122" s="13"/>
      <c r="H122" s="14">
        <f t="shared" si="15"/>
        <v>0</v>
      </c>
      <c r="I122" s="248"/>
    </row>
    <row r="123" spans="2:9" hidden="1" x14ac:dyDescent="0.25">
      <c r="B123" s="185"/>
      <c r="C123" s="295"/>
      <c r="D123" s="288"/>
      <c r="E123" s="24"/>
      <c r="F123" s="16"/>
      <c r="G123" s="17"/>
      <c r="H123" s="18">
        <f t="shared" si="15"/>
        <v>0</v>
      </c>
      <c r="I123" s="206">
        <f>H123+H124+H125+H126</f>
        <v>0</v>
      </c>
    </row>
    <row r="124" spans="2:9" hidden="1" x14ac:dyDescent="0.25">
      <c r="B124" s="231"/>
      <c r="C124" s="296"/>
      <c r="D124" s="293"/>
      <c r="E124" s="25"/>
      <c r="F124" s="3"/>
      <c r="G124" s="4"/>
      <c r="H124" s="5">
        <f t="shared" si="15"/>
        <v>0</v>
      </c>
      <c r="I124" s="233"/>
    </row>
    <row r="125" spans="2:9" hidden="1" x14ac:dyDescent="0.25">
      <c r="B125" s="231"/>
      <c r="C125" s="296"/>
      <c r="D125" s="293"/>
      <c r="E125" s="25"/>
      <c r="F125" s="3"/>
      <c r="G125" s="4"/>
      <c r="H125" s="5">
        <f t="shared" si="15"/>
        <v>0</v>
      </c>
      <c r="I125" s="233"/>
    </row>
    <row r="126" spans="2:9" ht="15.75" hidden="1" thickBot="1" x14ac:dyDescent="0.3">
      <c r="B126" s="250"/>
      <c r="C126" s="297"/>
      <c r="D126" s="298"/>
      <c r="E126" s="30"/>
      <c r="F126" s="6"/>
      <c r="G126" s="7"/>
      <c r="H126" s="8">
        <f t="shared" si="15"/>
        <v>0</v>
      </c>
      <c r="I126" s="299"/>
    </row>
    <row r="127" spans="2:9" hidden="1" x14ac:dyDescent="0.25">
      <c r="B127" s="217"/>
      <c r="C127" s="300"/>
      <c r="D127" s="292"/>
      <c r="E127" s="28"/>
      <c r="F127" s="19"/>
      <c r="G127" s="20"/>
      <c r="H127" s="21"/>
      <c r="I127" s="207">
        <f>H127+H128+H129+H130</f>
        <v>0</v>
      </c>
    </row>
    <row r="128" spans="2:9" hidden="1" x14ac:dyDescent="0.25">
      <c r="B128" s="231"/>
      <c r="C128" s="296"/>
      <c r="D128" s="293"/>
      <c r="E128" s="25"/>
      <c r="F128" s="3"/>
      <c r="G128" s="4"/>
      <c r="H128" s="5">
        <f t="shared" si="15"/>
        <v>0</v>
      </c>
      <c r="I128" s="233"/>
    </row>
    <row r="129" spans="2:9" hidden="1" x14ac:dyDescent="0.25">
      <c r="B129" s="231"/>
      <c r="C129" s="296"/>
      <c r="D129" s="293"/>
      <c r="E129" s="25"/>
      <c r="F129" s="3"/>
      <c r="G129" s="4"/>
      <c r="H129" s="5">
        <f t="shared" si="15"/>
        <v>0</v>
      </c>
      <c r="I129" s="233"/>
    </row>
    <row r="130" spans="2:9" ht="15.75" hidden="1" thickBot="1" x14ac:dyDescent="0.3">
      <c r="B130" s="251"/>
      <c r="C130" s="297"/>
      <c r="D130" s="298"/>
      <c r="E130" s="27"/>
      <c r="F130" s="6"/>
      <c r="G130" s="7"/>
      <c r="H130" s="8">
        <f t="shared" si="15"/>
        <v>0</v>
      </c>
      <c r="I130" s="299"/>
    </row>
    <row r="131" spans="2:9" ht="15.75" x14ac:dyDescent="0.25">
      <c r="C131" s="244" t="s">
        <v>17</v>
      </c>
      <c r="D131" s="244"/>
      <c r="E131" s="244"/>
      <c r="F131" s="244"/>
      <c r="G131" s="244"/>
      <c r="H131" s="244"/>
      <c r="I131" s="42">
        <f>I101+I104+I106+I108+I109</f>
        <v>1213000</v>
      </c>
    </row>
    <row r="133" spans="2:9" ht="17.25" x14ac:dyDescent="0.3">
      <c r="D133" s="235" t="s">
        <v>18</v>
      </c>
      <c r="E133" s="235"/>
      <c r="F133" s="235"/>
      <c r="G133" s="235"/>
      <c r="H133" s="235"/>
      <c r="I133" s="55">
        <f>I54+I85+I97+I131</f>
        <v>5585500</v>
      </c>
    </row>
  </sheetData>
  <mergeCells count="129">
    <mergeCell ref="B15:B17"/>
    <mergeCell ref="C15:C17"/>
    <mergeCell ref="D15:D17"/>
    <mergeCell ref="E15:E17"/>
    <mergeCell ref="F15:F17"/>
    <mergeCell ref="G15:G17"/>
    <mergeCell ref="H15:H17"/>
    <mergeCell ref="I83:I84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I48:I51"/>
    <mergeCell ref="D43:D47"/>
    <mergeCell ref="C43:C47"/>
    <mergeCell ref="B24:B26"/>
    <mergeCell ref="I24:I26"/>
    <mergeCell ref="B43:B47"/>
    <mergeCell ref="I43:I47"/>
    <mergeCell ref="B123:B126"/>
    <mergeCell ref="C123:C126"/>
    <mergeCell ref="D123:D126"/>
    <mergeCell ref="I123:I126"/>
    <mergeCell ref="B127:B130"/>
    <mergeCell ref="C127:C130"/>
    <mergeCell ref="D127:D130"/>
    <mergeCell ref="I127:I130"/>
    <mergeCell ref="B115:B117"/>
    <mergeCell ref="C115:C117"/>
    <mergeCell ref="D115:D117"/>
    <mergeCell ref="I115:I117"/>
    <mergeCell ref="B119:B122"/>
    <mergeCell ref="C119:C122"/>
    <mergeCell ref="D119:D122"/>
    <mergeCell ref="I119:I122"/>
    <mergeCell ref="G71:G74"/>
    <mergeCell ref="H71:H74"/>
    <mergeCell ref="B83:B84"/>
    <mergeCell ref="C83:C84"/>
    <mergeCell ref="D83:D84"/>
    <mergeCell ref="C87:H87"/>
    <mergeCell ref="C97:H97"/>
    <mergeCell ref="C99:H99"/>
    <mergeCell ref="E1:I1"/>
    <mergeCell ref="C3:I3"/>
    <mergeCell ref="C7:H7"/>
    <mergeCell ref="C5:I5"/>
    <mergeCell ref="C56:H56"/>
    <mergeCell ref="B69:B70"/>
    <mergeCell ref="C69:C70"/>
    <mergeCell ref="I69:I70"/>
    <mergeCell ref="B52:B53"/>
    <mergeCell ref="C52:C53"/>
    <mergeCell ref="D52:D53"/>
    <mergeCell ref="I52:I53"/>
    <mergeCell ref="C54:H54"/>
    <mergeCell ref="B48:B51"/>
    <mergeCell ref="C48:C51"/>
    <mergeCell ref="D48:D51"/>
    <mergeCell ref="D133:H133"/>
    <mergeCell ref="I10:I12"/>
    <mergeCell ref="B13:B14"/>
    <mergeCell ref="C13:C14"/>
    <mergeCell ref="I13:I14"/>
    <mergeCell ref="C10:C12"/>
    <mergeCell ref="B10:B12"/>
    <mergeCell ref="C131:H131"/>
    <mergeCell ref="B27:B33"/>
    <mergeCell ref="C27:C33"/>
    <mergeCell ref="D27:D33"/>
    <mergeCell ref="I27:I33"/>
    <mergeCell ref="B34:B38"/>
    <mergeCell ref="C34:C38"/>
    <mergeCell ref="D34:D38"/>
    <mergeCell ref="I34:I38"/>
    <mergeCell ref="C21:C23"/>
    <mergeCell ref="C85:H85"/>
    <mergeCell ref="B71:B74"/>
    <mergeCell ref="C71:C74"/>
    <mergeCell ref="D71:D74"/>
    <mergeCell ref="I71:I74"/>
    <mergeCell ref="E71:E74"/>
    <mergeCell ref="F71:F74"/>
    <mergeCell ref="B21:B23"/>
    <mergeCell ref="D21:D23"/>
    <mergeCell ref="I21:I23"/>
    <mergeCell ref="D24:D26"/>
    <mergeCell ref="C24:C26"/>
    <mergeCell ref="B59:B60"/>
    <mergeCell ref="C59:C60"/>
    <mergeCell ref="I59:I60"/>
    <mergeCell ref="B61:B68"/>
    <mergeCell ref="C61:C68"/>
    <mergeCell ref="I61:I68"/>
    <mergeCell ref="H39:H41"/>
    <mergeCell ref="E43:E47"/>
    <mergeCell ref="F43:F47"/>
    <mergeCell ref="G43:G47"/>
    <mergeCell ref="H43:H47"/>
    <mergeCell ref="B39:B41"/>
    <mergeCell ref="C39:C41"/>
    <mergeCell ref="D39:D41"/>
    <mergeCell ref="I39:I41"/>
    <mergeCell ref="E39:E41"/>
    <mergeCell ref="F39:F41"/>
    <mergeCell ref="G39:G41"/>
    <mergeCell ref="C89:C91"/>
    <mergeCell ref="B89:B91"/>
    <mergeCell ref="I89:I91"/>
    <mergeCell ref="B93:B94"/>
    <mergeCell ref="C93:C94"/>
    <mergeCell ref="I93:I94"/>
    <mergeCell ref="B101:B103"/>
    <mergeCell ref="C101:C103"/>
    <mergeCell ref="I101:I103"/>
    <mergeCell ref="B104:B105"/>
    <mergeCell ref="C104:C105"/>
    <mergeCell ref="I104:I105"/>
    <mergeCell ref="B106:B107"/>
    <mergeCell ref="C106:C107"/>
    <mergeCell ref="I106:I107"/>
    <mergeCell ref="B109:B110"/>
    <mergeCell ref="C109:C110"/>
    <mergeCell ref="I109:I110"/>
  </mergeCells>
  <pageMargins left="0.7" right="0.7" top="0.75" bottom="0.75" header="0.3" footer="0.3"/>
  <pageSetup paperSize="9" scale="62" orientation="portrait" copies="2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2019-11-18T13:51:02Z</cp:lastPrinted>
  <dcterms:created xsi:type="dcterms:W3CDTF">2019-11-12T11:46:16Z</dcterms:created>
  <dcterms:modified xsi:type="dcterms:W3CDTF">2019-12-18T12:56:01Z</dcterms:modified>
</cp:coreProperties>
</file>