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27A8AF3C-0BBA-4E97-B7B6-D2363E643AFB}" xr6:coauthVersionLast="47" xr6:coauthVersionMax="47" xr10:uidLastSave="{00000000-0000-0000-0000-000000000000}"/>
  <bookViews>
    <workbookView xWindow="-120" yWindow="-120" windowWidth="29040" windowHeight="15840" xr2:uid="{330FB00E-514B-419D-84A3-9B0FE05BB940}"/>
  </bookViews>
  <sheets>
    <sheet name="СВОД.БР на 01.01.202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'СВОД.БР на 01.01.2023'!$A$9:$E$255</definedName>
    <definedName name="_Экспорт" localSheetId="0">#REF!</definedName>
    <definedName name="_Экспорт">#REF!</definedName>
    <definedName name="wrn.Анализ1." localSheetId="0" hidden="1">{#N/A,#N/A,TRUE,"Вариант_2 (по заключению ОМСУ)";#N/A,#N/A,TRUE,"Вариант_4(if_МРОТ_450)_"}</definedName>
    <definedName name="wrn.Анализ1." hidden="1">{#N/A,#N/A,TRUE,"Вариант_2 (по заключению ОМСУ)";#N/A,#N/A,TRUE,"Вариант_4(if_МРОТ_450)_"}</definedName>
    <definedName name="Анализ2" localSheetId="0" hidden="1">{#N/A,#N/A,TRUE,"Вариант_2 (по заключению ОМСУ)";#N/A,#N/A,TRUE,"Вариант_4(if_МРОТ_450)_"}</definedName>
    <definedName name="Анализ2" hidden="1">{#N/A,#N/A,TRUE,"Вариант_2 (по заключению ОМСУ)";#N/A,#N/A,TRUE,"Вариант_4(if_МРОТ_450)_"}</definedName>
    <definedName name="Анализ3" localSheetId="0" hidden="1">{#N/A,#N/A,TRUE,"Вариант_2 (по заключению ОМСУ)";#N/A,#N/A,TRUE,"Вариант_4(if_МРОТ_450)_"}</definedName>
    <definedName name="Анализ3" hidden="1">{#N/A,#N/A,TRUE,"Вариант_2 (по заключению ОМСУ)";#N/A,#N/A,TRUE,"Вариант_4(if_МРОТ_450)_"}</definedName>
    <definedName name="классность">[1]Справочники!#REF!</definedName>
    <definedName name="наименование" localSheetId="0">#REF!</definedName>
    <definedName name="наименование">#REF!</definedName>
    <definedName name="Перечень_МО" localSheetId="0">#REF!</definedName>
    <definedName name="Перечень_МО">#REF!</definedName>
    <definedName name="признак" localSheetId="0">[1]Справочники!#REF!</definedName>
    <definedName name="признак">[1]Справочники!#REF!</definedName>
    <definedName name="Список" localSheetId="0">#REF!</definedName>
    <definedName name="Списо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4" i="1" l="1"/>
  <c r="E248" i="1"/>
  <c r="E247" i="1" s="1"/>
  <c r="E245" i="1"/>
  <c r="E244" i="1"/>
  <c r="E241" i="1"/>
  <c r="E240" i="1" s="1"/>
  <c r="E235" i="1"/>
  <c r="E234" i="1" s="1"/>
  <c r="E233" i="1" s="1"/>
  <c r="E232" i="1" s="1"/>
  <c r="E227" i="1"/>
  <c r="E226" i="1" s="1"/>
  <c r="E224" i="1"/>
  <c r="E223" i="1" s="1"/>
  <c r="E220" i="1"/>
  <c r="E219" i="1" s="1"/>
  <c r="E216" i="1"/>
  <c r="E215" i="1" s="1"/>
  <c r="E214" i="1" s="1"/>
  <c r="E209" i="1"/>
  <c r="E208" i="1" s="1"/>
  <c r="E207" i="1" s="1"/>
  <c r="E205" i="1"/>
  <c r="E204" i="1" s="1"/>
  <c r="E203" i="1" s="1"/>
  <c r="E202" i="1" s="1"/>
  <c r="E200" i="1"/>
  <c r="E199" i="1" s="1"/>
  <c r="E198" i="1" s="1"/>
  <c r="E197" i="1" s="1"/>
  <c r="E195" i="1"/>
  <c r="E194" i="1" s="1"/>
  <c r="E193" i="1" s="1"/>
  <c r="E189" i="1"/>
  <c r="E188" i="1" s="1"/>
  <c r="E187" i="1" s="1"/>
  <c r="E186" i="1" s="1"/>
  <c r="E185" i="1" s="1"/>
  <c r="E183" i="1"/>
  <c r="E182" i="1" s="1"/>
  <c r="E181" i="1" s="1"/>
  <c r="E180" i="1" s="1"/>
  <c r="E179" i="1" s="1"/>
  <c r="E176" i="1"/>
  <c r="E175" i="1" s="1"/>
  <c r="E174" i="1" s="1"/>
  <c r="E172" i="1"/>
  <c r="E171" i="1" s="1"/>
  <c r="E170" i="1" s="1"/>
  <c r="E168" i="1"/>
  <c r="E167" i="1"/>
  <c r="E166" i="1" s="1"/>
  <c r="E164" i="1"/>
  <c r="E163" i="1"/>
  <c r="E162" i="1" s="1"/>
  <c r="E160" i="1"/>
  <c r="E159" i="1" s="1"/>
  <c r="E158" i="1" s="1"/>
  <c r="E155" i="1"/>
  <c r="E154" i="1" s="1"/>
  <c r="E153" i="1" s="1"/>
  <c r="E151" i="1"/>
  <c r="E150" i="1" s="1"/>
  <c r="E149" i="1" s="1"/>
  <c r="E146" i="1"/>
  <c r="E145" i="1" s="1"/>
  <c r="E144" i="1" s="1"/>
  <c r="E143" i="1" s="1"/>
  <c r="E140" i="1"/>
  <c r="E139" i="1" s="1"/>
  <c r="E138" i="1" s="1"/>
  <c r="E136" i="1"/>
  <c r="E135" i="1" s="1"/>
  <c r="E134" i="1" s="1"/>
  <c r="E132" i="1"/>
  <c r="E131" i="1" s="1"/>
  <c r="E130" i="1" s="1"/>
  <c r="E127" i="1"/>
  <c r="E125" i="1" s="1"/>
  <c r="E124" i="1" s="1"/>
  <c r="E122" i="1"/>
  <c r="E121" i="1" s="1"/>
  <c r="E118" i="1"/>
  <c r="E117" i="1" s="1"/>
  <c r="E112" i="1"/>
  <c r="E111" i="1" s="1"/>
  <c r="E108" i="1"/>
  <c r="E107" i="1" s="1"/>
  <c r="E101" i="1"/>
  <c r="E100" i="1" s="1"/>
  <c r="E99" i="1" s="1"/>
  <c r="E98" i="1" s="1"/>
  <c r="E97" i="1" s="1"/>
  <c r="E95" i="1"/>
  <c r="E94" i="1" s="1"/>
  <c r="E93" i="1" s="1"/>
  <c r="E91" i="1"/>
  <c r="E90" i="1" s="1"/>
  <c r="E89" i="1" s="1"/>
  <c r="E87" i="1"/>
  <c r="E86" i="1" s="1"/>
  <c r="E85" i="1" s="1"/>
  <c r="E81" i="1"/>
  <c r="E80" i="1" s="1"/>
  <c r="E79" i="1" s="1"/>
  <c r="E77" i="1"/>
  <c r="E76" i="1" s="1"/>
  <c r="E73" i="1"/>
  <c r="E72" i="1" s="1"/>
  <c r="E68" i="1"/>
  <c r="E67" i="1" s="1"/>
  <c r="E65" i="1"/>
  <c r="E64" i="1"/>
  <c r="E60" i="1"/>
  <c r="E59" i="1" s="1"/>
  <c r="E56" i="1"/>
  <c r="E55" i="1" s="1"/>
  <c r="E51" i="1"/>
  <c r="E50" i="1" s="1"/>
  <c r="E49" i="1" s="1"/>
  <c r="E44" i="1"/>
  <c r="E43" i="1" s="1"/>
  <c r="E42" i="1" s="1"/>
  <c r="E40" i="1"/>
  <c r="E39" i="1" s="1"/>
  <c r="E38" i="1" s="1"/>
  <c r="E33" i="1"/>
  <c r="E32" i="1" s="1"/>
  <c r="E29" i="1"/>
  <c r="E28" i="1"/>
  <c r="E25" i="1"/>
  <c r="E24" i="1" s="1"/>
  <c r="E21" i="1"/>
  <c r="E20" i="1" s="1"/>
  <c r="E19" i="1" s="1"/>
  <c r="E15" i="1"/>
  <c r="E14" i="1" s="1"/>
  <c r="E13" i="1" s="1"/>
  <c r="E71" i="1" l="1"/>
  <c r="E63" i="1"/>
  <c r="E62" i="1" s="1"/>
  <c r="E54" i="1" s="1"/>
  <c r="E48" i="1" s="1"/>
  <c r="E239" i="1"/>
  <c r="E238" i="1" s="1"/>
  <c r="E237" i="1" s="1"/>
  <c r="E260" i="1" s="1"/>
  <c r="E157" i="1"/>
  <c r="E218" i="1"/>
  <c r="E259" i="1" s="1"/>
  <c r="E23" i="1"/>
  <c r="E106" i="1"/>
  <c r="E104" i="1" s="1"/>
  <c r="E103" i="1" s="1"/>
  <c r="E12" i="1"/>
  <c r="E192" i="1"/>
  <c r="E191" i="1" s="1"/>
  <c r="E116" i="1"/>
  <c r="E37" i="1"/>
  <c r="E84" i="1"/>
  <c r="E83" i="1"/>
  <c r="E129" i="1"/>
  <c r="E148" i="1"/>
  <c r="E142" i="1" s="1"/>
  <c r="E178" i="1"/>
  <c r="E231" i="1" l="1"/>
  <c r="E213" i="1"/>
  <c r="E212" i="1" s="1"/>
  <c r="E211" i="1" s="1"/>
  <c r="E18" i="1"/>
  <c r="E105" i="1"/>
  <c r="E115" i="1"/>
  <c r="E114" i="1" s="1"/>
  <c r="E258" i="1"/>
  <c r="E261" i="1" s="1"/>
  <c r="E47" i="1"/>
  <c r="E11" i="1"/>
  <c r="E257" i="1" l="1"/>
  <c r="E262" i="1" s="1"/>
  <c r="E10" i="1"/>
  <c r="E46" i="1"/>
  <c r="E252" i="1" l="1"/>
  <c r="E255" i="1" s="1"/>
</calcChain>
</file>

<file path=xl/sharedStrings.xml><?xml version="1.0" encoding="utf-8"?>
<sst xmlns="http://schemas.openxmlformats.org/spreadsheetml/2006/main" count="704" uniqueCount="182">
  <si>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</si>
  <si>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2023 ГОД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</si>
  <si>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</si>
  <si>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</si>
  <si>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</si>
  <si>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</si>
  <si>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</si>
  <si>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</si>
  <si>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</si>
  <si>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</si>
  <si>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</si>
  <si>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</si>
  <si>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</si>
  <si>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</si>
  <si>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</si>
  <si>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</si>
  <si>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</si>
  <si>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</si>
  <si>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</si>
  <si>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</si>
  <si>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</si>
  <si>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</si>
  <si>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</si>
  <si>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 государственных (муниципальных) органов привлекаемым лицам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</si>
  <si>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</si>
  <si>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</si>
  <si>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</si>
  <si>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</si>
  <si>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</si>
  <si>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</si>
  <si>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</si>
  <si>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</si>
  <si>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</si>
  <si>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</si>
  <si>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</si>
  <si>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</si>
  <si>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</si>
  <si>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</si>
  <si>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</si>
  <si>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</si>
  <si>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Уплата добровольного целевого взноса членов Совета                                муниципальных образований Санкт-Петербурга на организацию празднования 25-летия местного самоуправления в Санкт-Петербурге</t>
  </si>
  <si>
    <t>09208 00442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</si>
  <si>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</si>
  <si>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</si>
  <si>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</si>
  <si>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</si>
  <si>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</si>
  <si>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</si>
  <si>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</si>
  <si>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</si>
  <si>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</si>
  <si>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</si>
  <si>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</si>
  <si>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</si>
  <si>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</si>
  <si>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</si>
  <si>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</si>
  <si>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</si>
  <si>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</si>
  <si>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</si>
  <si>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</si>
  <si>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</si>
  <si>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</si>
  <si>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</si>
  <si>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</si>
  <si>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</si>
  <si>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</si>
  <si>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</si>
  <si>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</si>
  <si>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</si>
  <si>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</si>
  <si>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</si>
  <si>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</si>
  <si>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</si>
  <si>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</si>
  <si>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</si>
  <si>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</si>
  <si>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</si>
  <si>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</si>
  <si>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</si>
  <si>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</si>
  <si>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</si>
  <si>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</si>
  <si>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</si>
  <si>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</si>
  <si>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</si>
  <si>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</si>
  <si>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</si>
  <si>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</si>
  <si>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</si>
  <si>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</si>
  <si>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Организация благоустройства территории муниципального образования</t>
  </si>
  <si>
    <t>60001 01131</t>
  </si>
  <si>
    <t>Закупка товаров, работ и услуг для государственных (муниципальных) нужд</t>
  </si>
  <si>
    <t>Осуществление работ в сфере озеленения на территории муниципального образования</t>
  </si>
  <si>
    <t>60003 01151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</si>
  <si>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</si>
  <si>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</si>
  <si>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Прочая закупка товаров, работ и услуг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</si>
  <si>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</si>
  <si>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</si>
  <si>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</si>
  <si>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</si>
  <si>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</si>
  <si>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</si>
  <si>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</si>
  <si>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</si>
  <si>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</si>
  <si>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</si>
  <si>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</si>
  <si>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</si>
  <si>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</si>
  <si>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</si>
  <si>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</si>
  <si>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</si>
  <si>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</si>
  <si>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</si>
  <si>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</si>
  <si>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</si>
  <si>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</si>
  <si>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</si>
  <si>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</si>
  <si>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</si>
  <si>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</si>
  <si>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</si>
  <si>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</si>
  <si>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</si>
  <si>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</si>
  <si>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</si>
  <si>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</si>
  <si>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</si>
  <si>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</si>
  <si>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</si>
  <si>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</si>
  <si>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</si>
  <si>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</si>
  <si>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</si>
  <si>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</si>
  <si>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</si>
  <si>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</si>
  <si>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</si>
  <si>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</si>
  <si>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</si>
  <si>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</si>
  <si>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</si>
  <si>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</si>
  <si>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</si>
  <si>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</si>
  <si>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</si>
  <si>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</si>
  <si>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</si>
  <si>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</si>
  <si>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</si>
  <si>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</si>
  <si>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</si>
  <si>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</si>
  <si>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</si>
  <si>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</si>
  <si>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</si>
  <si>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</si>
  <si>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</si>
  <si>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</si>
  <si>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</si>
  <si>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</si>
  <si>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</si>
  <si>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</si>
  <si>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</si>
  <si>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</si>
  <si>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</si>
  <si>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</si>
  <si>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</si>
  <si>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</si>
  <si>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</si>
  <si>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Доходы (план)</t>
  </si>
  <si>
    <t>Доходы -расходы</t>
  </si>
  <si>
    <t>Содержание МА и МС</t>
  </si>
  <si>
    <t>Содерание учреждений</t>
  </si>
  <si>
    <t>Центр</t>
  </si>
  <si>
    <t>ФСК</t>
  </si>
  <si>
    <t>Газета</t>
  </si>
  <si>
    <t>Все содержание</t>
  </si>
  <si>
    <t>Приложение к постановлению местной администрации МО МО Автово от 9 декабря 2022года № 49-п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</si>
</sst>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.000_);_(* \(#,##0.000\);_(* &quot;-&quot;??_);_(@_)"/>
    <numFmt numFmtId="166" formatCode="#.0,"/>
    <numFmt numFmtId="167" formatCode="#,##0.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b/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 wrapText="1"/>
    </xf>
    <xf numFmtId="0" fontId="7" fillId="0" borderId="6" xfId="1" applyFont="1" applyBorder="1" applyAlignment="1">
      <alignment horizontal="left" vertical="center" wrapText="1"/>
    </xf>
    <xf numFmtId="165" fontId="4" fillId="0" borderId="7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/>
    <xf numFmtId="166" fontId="4" fillId="0" borderId="5" xfId="1" applyNumberFormat="1" applyFont="1" applyBorder="1"/>
    <xf numFmtId="0" fontId="1" fillId="0" borderId="0" xfId="1" applyAlignment="1">
      <alignment wrapText="1"/>
    </xf>
    <xf numFmtId="0" fontId="4" fillId="0" borderId="5" xfId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167" fontId="1" fillId="0" borderId="0" xfId="1" applyNumberFormat="1"/>
    <xf numFmtId="0" fontId="4" fillId="0" borderId="4" xfId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4" fillId="0" borderId="6" xfId="1" applyFont="1" applyBorder="1"/>
    <xf numFmtId="0" fontId="4" fillId="0" borderId="4" xfId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center"/>
    </xf>
    <xf numFmtId="166" fontId="4" fillId="3" borderId="5" xfId="1" applyNumberFormat="1" applyFont="1" applyFill="1" applyBorder="1"/>
    <xf numFmtId="0" fontId="2" fillId="0" borderId="2" xfId="1" applyFont="1" applyBorder="1" applyAlignment="1">
      <alignment horizontal="left" vertical="center" wrapText="1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66" fontId="2" fillId="0" borderId="5" xfId="1" applyNumberFormat="1" applyFont="1" applyBorder="1"/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6" fontId="4" fillId="0" borderId="5" xfId="1" applyNumberFormat="1" applyFont="1" applyBorder="1" applyAlignment="1">
      <alignment wrapText="1"/>
    </xf>
    <xf numFmtId="0" fontId="4" fillId="2" borderId="6" xfId="1" applyFont="1" applyFill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 wrapText="1"/>
    </xf>
    <xf numFmtId="49" fontId="2" fillId="0" borderId="9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166" fontId="2" fillId="0" borderId="9" xfId="1" applyNumberFormat="1" applyFont="1" applyBorder="1"/>
    <xf numFmtId="0" fontId="2" fillId="0" borderId="6" xfId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center"/>
    </xf>
    <xf numFmtId="166" fontId="4" fillId="4" borderId="5" xfId="1" applyNumberFormat="1" applyFont="1" applyFill="1" applyBorder="1"/>
    <xf numFmtId="0" fontId="2" fillId="0" borderId="9" xfId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168" fontId="4" fillId="0" borderId="6" xfId="1" applyNumberFormat="1" applyFont="1" applyBorder="1"/>
    <xf numFmtId="166" fontId="4" fillId="0" borderId="9" xfId="1" applyNumberFormat="1" applyFont="1" applyBorder="1"/>
    <xf numFmtId="0" fontId="4" fillId="0" borderId="6" xfId="1" applyFont="1" applyBorder="1" applyAlignment="1">
      <alignment horizontal="center"/>
    </xf>
    <xf numFmtId="166" fontId="4" fillId="3" borderId="9" xfId="1" applyNumberFormat="1" applyFont="1" applyFill="1" applyBorder="1"/>
    <xf numFmtId="0" fontId="4" fillId="2" borderId="4" xfId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/>
    </xf>
    <xf numFmtId="166" fontId="4" fillId="4" borderId="9" xfId="1" applyNumberFormat="1" applyFont="1" applyFill="1" applyBorder="1"/>
    <xf numFmtId="0" fontId="2" fillId="2" borderId="6" xfId="1" applyFont="1" applyFill="1" applyBorder="1" applyAlignment="1">
      <alignment horizontal="left" vertical="center"/>
    </xf>
    <xf numFmtId="0" fontId="2" fillId="0" borderId="6" xfId="1" applyFont="1" applyBorder="1"/>
    <xf numFmtId="0" fontId="2" fillId="0" borderId="5" xfId="1" applyFont="1" applyBorder="1"/>
    <xf numFmtId="0" fontId="9" fillId="0" borderId="0" xfId="0" applyFont="1" applyAlignment="1">
      <alignment wrapText="1"/>
    </xf>
    <xf numFmtId="0" fontId="4" fillId="0" borderId="5" xfId="1" applyFont="1" applyBorder="1"/>
    <xf numFmtId="0" fontId="9" fillId="0" borderId="6" xfId="0" applyFont="1" applyBorder="1"/>
    <xf numFmtId="166" fontId="4" fillId="5" borderId="9" xfId="1" applyNumberFormat="1" applyFont="1" applyFill="1" applyBorder="1" applyAlignment="1">
      <alignment horizontal="right"/>
    </xf>
    <xf numFmtId="166" fontId="2" fillId="2" borderId="9" xfId="1" applyNumberFormat="1" applyFont="1" applyFill="1" applyBorder="1" applyAlignment="1">
      <alignment horizontal="right"/>
    </xf>
    <xf numFmtId="49" fontId="2" fillId="0" borderId="7" xfId="1" applyNumberFormat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166" fontId="4" fillId="5" borderId="5" xfId="1" applyNumberFormat="1" applyFont="1" applyFill="1" applyBorder="1"/>
    <xf numFmtId="166" fontId="2" fillId="0" borderId="9" xfId="1" applyNumberFormat="1" applyFont="1" applyBorder="1" applyAlignment="1">
      <alignment horizontal="right"/>
    </xf>
    <xf numFmtId="0" fontId="4" fillId="0" borderId="9" xfId="1" applyFont="1" applyBorder="1" applyAlignment="1">
      <alignment horizontal="center"/>
    </xf>
    <xf numFmtId="166" fontId="4" fillId="0" borderId="9" xfId="1" applyNumberFormat="1" applyFont="1" applyBorder="1" applyAlignment="1">
      <alignment horizontal="right"/>
    </xf>
    <xf numFmtId="0" fontId="4" fillId="0" borderId="3" xfId="1" applyFont="1" applyBorder="1" applyAlignment="1">
      <alignment horizontal="left" vertical="center" wrapText="1"/>
    </xf>
    <xf numFmtId="2" fontId="4" fillId="0" borderId="6" xfId="1" applyNumberFormat="1" applyFont="1" applyBorder="1" applyAlignment="1">
      <alignment horizontal="left" vertical="center" wrapText="1"/>
    </xf>
    <xf numFmtId="4" fontId="2" fillId="0" borderId="4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6" xfId="1" applyNumberFormat="1" applyFont="1" applyBorder="1" applyAlignment="1">
      <alignment horizontal="left" vertical="center" wrapText="1"/>
    </xf>
    <xf numFmtId="166" fontId="2" fillId="2" borderId="9" xfId="1" applyNumberFormat="1" applyFont="1" applyFill="1" applyBorder="1"/>
    <xf numFmtId="0" fontId="4" fillId="2" borderId="6" xfId="1" applyFont="1" applyFill="1" applyBorder="1"/>
    <xf numFmtId="49" fontId="4" fillId="0" borderId="5" xfId="4" applyNumberFormat="1" applyFont="1" applyBorder="1" applyAlignment="1">
      <alignment horizontal="center"/>
    </xf>
    <xf numFmtId="49" fontId="4" fillId="0" borderId="5" xfId="5" applyNumberFormat="1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166" fontId="4" fillId="6" borderId="5" xfId="5" applyNumberFormat="1" applyFont="1" applyFill="1" applyBorder="1"/>
    <xf numFmtId="49" fontId="2" fillId="0" borderId="9" xfId="5" applyNumberFormat="1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166" fontId="2" fillId="0" borderId="9" xfId="5" applyNumberFormat="1" applyFont="1" applyBorder="1"/>
    <xf numFmtId="166" fontId="2" fillId="0" borderId="5" xfId="5" applyNumberFormat="1" applyFont="1" applyBorder="1"/>
    <xf numFmtId="49" fontId="2" fillId="0" borderId="5" xfId="5" applyNumberFormat="1" applyFont="1" applyBorder="1" applyAlignment="1">
      <alignment horizontal="center"/>
    </xf>
    <xf numFmtId="0" fontId="2" fillId="0" borderId="6" xfId="5" applyFont="1" applyBorder="1" applyAlignment="1">
      <alignment horizontal="left" vertical="center"/>
    </xf>
    <xf numFmtId="0" fontId="4" fillId="0" borderId="6" xfId="1" applyFont="1" applyBorder="1" applyAlignment="1">
      <alignment horizontal="left" vertical="top" wrapText="1"/>
    </xf>
    <xf numFmtId="0" fontId="4" fillId="0" borderId="6" xfId="1" applyFont="1" applyBorder="1" applyAlignment="1">
      <alignment vertical="center" wrapText="1"/>
    </xf>
    <xf numFmtId="0" fontId="2" fillId="2" borderId="6" xfId="1" applyFont="1" applyFill="1" applyBorder="1"/>
    <xf numFmtId="166" fontId="2" fillId="2" borderId="5" xfId="1" applyNumberFormat="1" applyFont="1" applyFill="1" applyBorder="1"/>
    <xf numFmtId="166" fontId="4" fillId="5" borderId="9" xfId="1" applyNumberFormat="1" applyFont="1" applyFill="1" applyBorder="1"/>
    <xf numFmtId="49" fontId="2" fillId="2" borderId="6" xfId="1" applyNumberFormat="1" applyFont="1" applyFill="1" applyBorder="1" applyAlignment="1">
      <alignment horizontal="center"/>
    </xf>
    <xf numFmtId="0" fontId="4" fillId="0" borderId="6" xfId="5" applyFont="1" applyBorder="1" applyAlignment="1">
      <alignment horizontal="left" vertical="center"/>
    </xf>
    <xf numFmtId="0" fontId="4" fillId="0" borderId="3" xfId="5" applyFont="1" applyBorder="1" applyAlignment="1">
      <alignment horizontal="left" vertical="center"/>
    </xf>
    <xf numFmtId="0" fontId="4" fillId="0" borderId="3" xfId="5" applyFont="1" applyBorder="1" applyAlignment="1">
      <alignment vertical="center" wrapText="1"/>
    </xf>
    <xf numFmtId="49" fontId="4" fillId="0" borderId="6" xfId="5" applyNumberFormat="1" applyFont="1" applyBorder="1" applyAlignment="1">
      <alignment horizontal="center"/>
    </xf>
    <xf numFmtId="0" fontId="4" fillId="0" borderId="6" xfId="5" applyFont="1" applyBorder="1" applyAlignment="1">
      <alignment horizontal="center"/>
    </xf>
    <xf numFmtId="166" fontId="4" fillId="0" borderId="9" xfId="5" applyNumberFormat="1" applyFont="1" applyBorder="1"/>
    <xf numFmtId="0" fontId="4" fillId="0" borderId="6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 wrapText="1"/>
    </xf>
    <xf numFmtId="49" fontId="2" fillId="0" borderId="6" xfId="5" applyNumberFormat="1" applyFont="1" applyBorder="1" applyAlignment="1">
      <alignment horizontal="center"/>
    </xf>
    <xf numFmtId="166" fontId="4" fillId="5" borderId="9" xfId="5" applyNumberFormat="1" applyFont="1" applyFill="1" applyBorder="1"/>
    <xf numFmtId="166" fontId="4" fillId="7" borderId="5" xfId="1" applyNumberFormat="1" applyFont="1" applyFill="1" applyBorder="1"/>
    <xf numFmtId="0" fontId="2" fillId="0" borderId="4" xfId="1" applyFont="1" applyBorder="1" applyAlignment="1">
      <alignment horizontal="left" vertical="center"/>
    </xf>
    <xf numFmtId="166" fontId="4" fillId="7" borderId="9" xfId="1" applyNumberFormat="1" applyFont="1" applyFill="1" applyBorder="1"/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 wrapText="1"/>
    </xf>
    <xf numFmtId="49" fontId="10" fillId="0" borderId="6" xfId="0" applyNumberFormat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center"/>
    </xf>
    <xf numFmtId="166" fontId="4" fillId="6" borderId="9" xfId="1" applyNumberFormat="1" applyFont="1" applyFill="1" applyBorder="1"/>
    <xf numFmtId="49" fontId="4" fillId="0" borderId="6" xfId="1" applyNumberFormat="1" applyFont="1" applyBorder="1"/>
    <xf numFmtId="0" fontId="4" fillId="8" borderId="6" xfId="1" applyFont="1" applyFill="1" applyBorder="1"/>
    <xf numFmtId="49" fontId="2" fillId="8" borderId="6" xfId="1" applyNumberFormat="1" applyFont="1" applyFill="1" applyBorder="1" applyAlignment="1">
      <alignment horizontal="center"/>
    </xf>
    <xf numFmtId="168" fontId="4" fillId="8" borderId="6" xfId="1" applyNumberFormat="1" applyFont="1" applyFill="1" applyBorder="1"/>
    <xf numFmtId="167" fontId="4" fillId="8" borderId="9" xfId="1" applyNumberFormat="1" applyFont="1" applyFill="1" applyBorder="1"/>
    <xf numFmtId="0" fontId="11" fillId="0" borderId="11" xfId="1" applyFont="1" applyBorder="1"/>
    <xf numFmtId="49" fontId="11" fillId="0" borderId="11" xfId="1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167" fontId="11" fillId="0" borderId="0" xfId="1" applyNumberFormat="1" applyFont="1"/>
    <xf numFmtId="0" fontId="7" fillId="0" borderId="0" xfId="1" applyFont="1"/>
    <xf numFmtId="49" fontId="12" fillId="0" borderId="0" xfId="1" applyNumberFormat="1" applyFont="1" applyAlignment="1">
      <alignment horizontal="center"/>
    </xf>
    <xf numFmtId="49" fontId="12" fillId="0" borderId="0" xfId="1" applyNumberFormat="1" applyFont="1"/>
    <xf numFmtId="0" fontId="12" fillId="0" borderId="0" xfId="1" applyFont="1"/>
    <xf numFmtId="167" fontId="7" fillId="2" borderId="1" xfId="1" applyNumberFormat="1" applyFont="1" applyFill="1" applyBorder="1"/>
    <xf numFmtId="0" fontId="11" fillId="0" borderId="0" xfId="1" applyFont="1" applyAlignment="1">
      <alignment horizontal="center"/>
    </xf>
    <xf numFmtId="0" fontId="11" fillId="0" borderId="0" xfId="1" applyFont="1"/>
    <xf numFmtId="167" fontId="13" fillId="9" borderId="12" xfId="1" applyNumberFormat="1" applyFont="1" applyFill="1" applyBorder="1"/>
    <xf numFmtId="0" fontId="14" fillId="0" borderId="1" xfId="1" applyFont="1" applyBorder="1" applyAlignment="1">
      <alignment horizontal="right"/>
    </xf>
    <xf numFmtId="0" fontId="14" fillId="0" borderId="1" xfId="1" applyFont="1" applyBorder="1" applyAlignment="1">
      <alignment horizontal="center"/>
    </xf>
    <xf numFmtId="0" fontId="14" fillId="0" borderId="1" xfId="1" applyFont="1" applyBorder="1"/>
    <xf numFmtId="167" fontId="8" fillId="0" borderId="1" xfId="1" applyNumberFormat="1" applyFont="1" applyBorder="1"/>
    <xf numFmtId="0" fontId="12" fillId="0" borderId="0" xfId="1" applyFont="1" applyAlignment="1">
      <alignment horizontal="right"/>
    </xf>
    <xf numFmtId="1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1" fontId="11" fillId="0" borderId="0" xfId="1" applyNumberFormat="1" applyFont="1" applyAlignment="1">
      <alignment horizontal="center"/>
    </xf>
    <xf numFmtId="167" fontId="15" fillId="0" borderId="1" xfId="1" applyNumberFormat="1" applyFont="1" applyBorder="1"/>
    <xf numFmtId="0" fontId="11" fillId="0" borderId="0" xfId="1" applyFont="1" applyAlignment="1">
      <alignment horizontal="right"/>
    </xf>
    <xf numFmtId="167" fontId="15" fillId="5" borderId="0" xfId="1" applyNumberFormat="1" applyFont="1" applyFill="1"/>
    <xf numFmtId="168" fontId="12" fillId="0" borderId="0" xfId="1" applyNumberFormat="1" applyFont="1"/>
    <xf numFmtId="0" fontId="2" fillId="2" borderId="1" xfId="1" applyFont="1" applyFill="1" applyBorder="1" applyAlignment="1">
      <alignment horizont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</cellXfs>
  <cellStyles count="6">
    <cellStyle name="Обычный" xfId="0" builtinId="0"/>
    <cellStyle name="Обычный 2" xfId="2" xr:uid="{63A876EC-2C5D-40B0-ACC2-D7E9511ABBF0}"/>
    <cellStyle name="Обычный 8" xfId="1" xr:uid="{3DFBFDF3-1D30-41E4-AFE4-5C384F66F0EB}"/>
    <cellStyle name="Обычный 9 2" xfId="5" xr:uid="{046BD6F2-B6B1-4628-8FF0-092BB2557CDF}"/>
    <cellStyle name="Финансовый 2" xfId="3" xr:uid="{7FFF86BD-B135-4A5A-9518-7C450058A43C}"/>
    <cellStyle name="Финансовый 3 2" xfId="4" xr:uid="{BEAF4F78-87D2-4DB4-B480-E9F2DBD3AD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B/2013/&#1055;&#1088;&#1086;&#1077;&#1082;&#1090;_2013-2015/60.&#1055;&#1077;&#1088;&#1077;&#1087;&#1080;&#1089;&#1082;&#1072;_&#1086;&#1088;&#1075;&#1072;&#1085;&#1080;&#1079;&#1072;&#1094;&#1080;&#1080;/&#1044;&#1086;&#1087;&#1083;&#1072;&#1090;&#1072;%20&#1082;%20&#1087;&#1077;&#1085;&#1089;&#1080;&#1080;/&#1056;&#1072;&#1089;&#1095;&#1077;&#1090;%20&#1076;&#1086;&#1087;&#1083;&#1072;&#1090;%20&#1082;%20&#1087;&#1077;&#1085;&#1089;&#1080;&#1103;&#1084;%20&#1085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_&#1086;&#1073;&#1084;&#1077;&#1085;/&#1041;&#1070;&#1044;&#1046;&#1045;&#1058;_2023_&#1054;&#1057;&#1053;&#1054;&#1042;&#1053;&#1054;&#1049;/&#1057;&#1074;&#1086;&#1076;&#1085;&#1072;&#1103;%20&#1088;&#1086;&#1089;&#1087;&#1080;&#1089;&#1100;%20&#1085;&#1072;%202023%20&#1075;&#1086;&#1076;/&#1057;&#1074;&#1086;&#1076;&#1085;&#1072;&#1103;%20&#1088;&#1086;&#1089;&#1087;&#1080;&#1089;&#1100;%20%20+&#1073;&#1102;&#1076;&#1078;&#1077;&#1090;&#1085;&#1072;&#1103;%20&#1088;&#1086;&#1089;&#1087;&#1080;&#1089;&#1100;%20&#1085;&#1072;%202023&#1075;&#1086;&#1076;%20_&#1088;&#1072;&#1073;&#1086;&#1095;&#1080;&#1081;%20&#1074;&#1072;&#1088;&#1080;&#1072;&#1085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5;&#1085;&#1072;%20&#1041;&#1086;&#1088;&#1080;&#1089;&#1086;&#1074;&#1085;&#1072;/Desktop/&#1041;&#1070;&#1044;&#1046;&#1045;&#1058;_2023_&#1063;&#1045;&#1056;&#1053;&#1054;&#1042;&#1048;&#1050;_1%20&#1095;&#1090;&#1077;&#1085;&#1080;&#1077;%20&#1047;&#1040;&#1050;&#1057;/&#1076;&#1086;&#1082;&#1091;&#1084;&#1077;&#1085;&#1090;&#1099;%20&#1082;%20&#1087;&#1088;&#1086;&#1077;&#1082;&#1090;&#1091;%20&#1073;&#1102;&#1076;&#1078;&#1077;&#1090;&#1072;/&#1055;&#1088;&#1080;&#1083;&#1086;&#1078;&#1077;&#1085;&#1080;&#1103;%201%202%203%204%205%20&#1082;%20&#1087;&#1088;&#1086;&#1077;&#1082;&#1090;&#1091;%20&#1073;&#1102;&#1076;&#1078;&#1077;&#1090;&#1072;%20&#1085;&#1072;%202023%20_&#1094;&#1080;&#1092;&#1088;&#1099;%20%20&#1082;&#1086;%20&#1074;&#1090;&#1086;&#1088;&#1086;&#1084;&#1091;%20&#1095;&#1090;&#1077;&#1085;&#1080;&#1102;%20&#1047;&#1040;&#1050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плат"/>
      <sheetName val="МНР на 2012"/>
      <sheetName val="Справочники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БР на 01.01.2023"/>
      <sheetName val="Сводная кварталы."/>
      <sheetName val="Центр Благоустройства По кв."/>
      <sheetName val="0503"/>
      <sheetName val="норматив МСУ 2023"/>
      <sheetName val="БР_МС 2023"/>
      <sheetName val="Совет 2023"/>
      <sheetName val="МС должности и ФОТ на 2023"/>
      <sheetName val="БР _МА 2023"/>
      <sheetName val="смета Адм.2023"/>
      <sheetName val="МА должности и ФОТ 2023"/>
      <sheetName val="Опека"/>
      <sheetName val="пенсии 2023"/>
      <sheetName val="0113 МСУ Штрафы"/>
      <sheetName val="0705 Обучение"/>
      <sheetName val="Газета должности и ФОТ"/>
      <sheetName val=" Газета_2023"/>
      <sheetName val="Центр должности и ФОТ 2023"/>
      <sheetName val="Центр2023"/>
      <sheetName val="0401+0503"/>
      <sheetName val="0401_молод.бриг"/>
      <sheetName val="ФСК должности иФОТ 2023"/>
      <sheetName val="ФСК_ 2023"/>
      <sheetName val="0310_ГОиЧС"/>
      <sheetName val="0709_0503_ДТП"/>
      <sheetName val="0709_правонарушения"/>
      <sheetName val="0709_наркотики"/>
      <sheetName val="0709_терроризм"/>
      <sheetName val="0709_мигранты"/>
      <sheetName val="0709_табак"/>
      <sheetName val="0709_экология"/>
      <sheetName val="0113_защ.прав.потреб"/>
      <sheetName val="0801 _культура"/>
      <sheetName val="0804_досуг "/>
      <sheetName val="1101_спор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3">
          <cell r="F53">
            <v>0</v>
          </cell>
        </row>
        <row r="187">
          <cell r="F18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23 НДФЛ"/>
      <sheetName val="Прилож 2 функц "/>
      <sheetName val="Прилож №3 ведомств."/>
      <sheetName val="Прил.№4 по разд подр. "/>
      <sheetName val="Прилож.5 Источники"/>
      <sheetName val="СВОДНАЯ БР 2021_проект"/>
    </sheetNames>
    <sheetDataSet>
      <sheetData sheetId="0">
        <row r="53">
          <cell r="D53">
            <v>111518300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F7758-0876-460B-AD74-DDDE0FF80E84}">
  <sheetPr>
    <tabColor theme="5" tint="0.59999389629810485"/>
  </sheetPr>
  <dimension ref="A1:E294"/>
  <sheetViews>
    <sheetView tabSelected="1" view="pageBreakPreview" topLeftCell="A175" zoomScale="120" zoomScaleNormal="120" zoomScaleSheetLayoutView="120" workbookViewId="0">
      <selection activeCell="A2" sqref="A2:E2"/>
    </sheetView>
  </sheetViews>
  <sheetFormatPr defaultColWidth="96.85546875" defaultRowHeight="12.75" x14ac:dyDescent="0.2"/>
  <cols>
    <col min="1" max="1" width="78.28515625" style="1" customWidth="1"/>
    <col min="2" max="2" width="12.28515625" style="1" customWidth="1"/>
    <col min="3" max="3" width="16" style="1" customWidth="1"/>
    <col min="4" max="4" width="13.140625" style="1" customWidth="1"/>
    <col min="5" max="5" width="23" style="1" customWidth="1"/>
    <col min="6" max="232" width="9.140625" style="1" customWidth="1"/>
    <col min="233" max="16384" width="96.85546875" style="1"/>
  </cols>
  <sheetData>
    <row r="1" spans="1:5" ht="18.75" x14ac:dyDescent="0.3">
      <c r="A1" s="143" t="s">
        <v>181</v>
      </c>
      <c r="B1" s="143"/>
      <c r="C1" s="143"/>
      <c r="D1" s="143"/>
      <c r="E1" s="143"/>
    </row>
    <row r="2" spans="1:5" ht="19.5" customHeight="1" x14ac:dyDescent="0.3">
      <c r="A2" s="154" t="s">
        <v>0</v>
      </c>
      <c r="B2" s="154"/>
      <c r="C2" s="154"/>
      <c r="D2" s="154"/>
      <c r="E2" s="154"/>
    </row>
    <row r="3" spans="1:5" ht="21" customHeight="1" x14ac:dyDescent="0.3">
      <c r="A3" s="144"/>
      <c r="B3" s="144"/>
      <c r="C3" s="144"/>
      <c r="D3" s="144"/>
      <c r="E3" s="144"/>
    </row>
    <row r="4" spans="1:5" ht="40.5" customHeight="1" x14ac:dyDescent="0.3">
      <c r="A4" s="145" t="s">
        <v>1</v>
      </c>
      <c r="B4" s="145"/>
      <c r="C4" s="145"/>
      <c r="D4" s="145"/>
      <c r="E4" s="145"/>
    </row>
    <row r="5" spans="1:5" ht="39" customHeight="1" x14ac:dyDescent="0.3">
      <c r="A5" s="146"/>
      <c r="B5" s="146"/>
      <c r="C5" s="146"/>
      <c r="D5" s="146"/>
      <c r="E5" s="146"/>
    </row>
    <row r="6" spans="1:5" ht="36" customHeight="1" x14ac:dyDescent="0.3">
      <c r="A6" s="142" t="s">
        <v>2</v>
      </c>
      <c r="B6" s="142"/>
      <c r="C6" s="142"/>
      <c r="D6" s="142"/>
      <c r="E6" s="142"/>
    </row>
    <row r="7" spans="1:5" ht="21.75" customHeight="1" x14ac:dyDescent="0.3">
      <c r="A7" s="2"/>
      <c r="B7" s="2"/>
      <c r="C7" s="2"/>
      <c r="D7" s="2"/>
      <c r="E7" s="2"/>
    </row>
    <row r="8" spans="1:5" x14ac:dyDescent="0.2">
      <c r="A8" s="147" t="s">
        <v>3</v>
      </c>
      <c r="B8" s="149" t="s">
        <v>4</v>
      </c>
      <c r="C8" s="149" t="s">
        <v>5</v>
      </c>
      <c r="D8" s="149" t="s">
        <v>6</v>
      </c>
      <c r="E8" s="152" t="s">
        <v>7</v>
      </c>
    </row>
    <row r="9" spans="1:5" ht="84.75" customHeight="1" x14ac:dyDescent="0.2">
      <c r="A9" s="148"/>
      <c r="B9" s="150"/>
      <c r="C9" s="151"/>
      <c r="D9" s="151"/>
      <c r="E9" s="153"/>
    </row>
    <row r="10" spans="1:5" ht="101.25" x14ac:dyDescent="0.3">
      <c r="A10" s="3" t="s">
        <v>8</v>
      </c>
      <c r="B10" s="4"/>
      <c r="C10" s="5"/>
      <c r="D10" s="6"/>
      <c r="E10" s="7">
        <f>E11</f>
        <v>7069400</v>
      </c>
    </row>
    <row r="11" spans="1:5" ht="18.75" x14ac:dyDescent="0.3">
      <c r="A11" s="9" t="s">
        <v>9</v>
      </c>
      <c r="B11" s="10" t="s">
        <v>10</v>
      </c>
      <c r="C11" s="11"/>
      <c r="D11" s="6"/>
      <c r="E11" s="7">
        <f>E12+E18+E37</f>
        <v>7069400</v>
      </c>
    </row>
    <row r="12" spans="1:5" ht="37.5" x14ac:dyDescent="0.3">
      <c r="A12" s="13" t="s">
        <v>11</v>
      </c>
      <c r="B12" s="14" t="s">
        <v>12</v>
      </c>
      <c r="C12" s="15"/>
      <c r="D12" s="16"/>
      <c r="E12" s="7">
        <f>E13</f>
        <v>1772400</v>
      </c>
    </row>
    <row r="13" spans="1:5" ht="18.75" x14ac:dyDescent="0.3">
      <c r="A13" s="17" t="s">
        <v>13</v>
      </c>
      <c r="B13" s="18" t="s">
        <v>12</v>
      </c>
      <c r="C13" s="18" t="s">
        <v>14</v>
      </c>
      <c r="D13" s="16"/>
      <c r="E13" s="19">
        <f>E14</f>
        <v>1772400</v>
      </c>
    </row>
    <row r="14" spans="1:5" ht="75" x14ac:dyDescent="0.3">
      <c r="A14" s="20" t="s">
        <v>15</v>
      </c>
      <c r="B14" s="21" t="s">
        <v>12</v>
      </c>
      <c r="C14" s="21" t="s">
        <v>14</v>
      </c>
      <c r="D14" s="22">
        <v>100</v>
      </c>
      <c r="E14" s="23">
        <f>E15</f>
        <v>1772400</v>
      </c>
    </row>
    <row r="15" spans="1:5" ht="37.5" x14ac:dyDescent="0.3">
      <c r="A15" s="24" t="s">
        <v>16</v>
      </c>
      <c r="B15" s="21" t="s">
        <v>12</v>
      </c>
      <c r="C15" s="21" t="s">
        <v>14</v>
      </c>
      <c r="D15" s="22">
        <v>120</v>
      </c>
      <c r="E15" s="23">
        <f>E16+E17</f>
        <v>1772400</v>
      </c>
    </row>
    <row r="16" spans="1:5" ht="18.75" x14ac:dyDescent="0.3">
      <c r="A16" s="25" t="s">
        <v>17</v>
      </c>
      <c r="B16" s="26" t="s">
        <v>12</v>
      </c>
      <c r="C16" s="21" t="s">
        <v>14</v>
      </c>
      <c r="D16" s="22">
        <v>121</v>
      </c>
      <c r="E16" s="23">
        <v>1361300</v>
      </c>
    </row>
    <row r="17" spans="1:5" ht="56.25" x14ac:dyDescent="0.3">
      <c r="A17" s="24" t="s">
        <v>18</v>
      </c>
      <c r="B17" s="26" t="s">
        <v>12</v>
      </c>
      <c r="C17" s="21" t="s">
        <v>14</v>
      </c>
      <c r="D17" s="22">
        <v>129</v>
      </c>
      <c r="E17" s="23">
        <v>411100</v>
      </c>
    </row>
    <row r="18" spans="1:5" s="8" customFormat="1" ht="56.25" x14ac:dyDescent="0.3">
      <c r="A18" s="27" t="s">
        <v>19</v>
      </c>
      <c r="B18" s="28" t="s">
        <v>20</v>
      </c>
      <c r="C18" s="28"/>
      <c r="D18" s="29"/>
      <c r="E18" s="30">
        <f>E19+E23</f>
        <v>5169000</v>
      </c>
    </row>
    <row r="19" spans="1:5" ht="37.5" x14ac:dyDescent="0.3">
      <c r="A19" s="31" t="s">
        <v>21</v>
      </c>
      <c r="B19" s="32" t="s">
        <v>20</v>
      </c>
      <c r="C19" s="15" t="s">
        <v>22</v>
      </c>
      <c r="D19" s="16"/>
      <c r="E19" s="19">
        <f>E20</f>
        <v>356400</v>
      </c>
    </row>
    <row r="20" spans="1:5" ht="75" x14ac:dyDescent="0.3">
      <c r="A20" s="33" t="s">
        <v>15</v>
      </c>
      <c r="B20" s="34" t="s">
        <v>20</v>
      </c>
      <c r="C20" s="26" t="s">
        <v>22</v>
      </c>
      <c r="D20" s="35">
        <v>100</v>
      </c>
      <c r="E20" s="23">
        <f>E21</f>
        <v>356400</v>
      </c>
    </row>
    <row r="21" spans="1:5" ht="37.5" x14ac:dyDescent="0.3">
      <c r="A21" s="24" t="s">
        <v>16</v>
      </c>
      <c r="B21" s="34" t="s">
        <v>20</v>
      </c>
      <c r="C21" s="26" t="s">
        <v>22</v>
      </c>
      <c r="D21" s="22">
        <v>120</v>
      </c>
      <c r="E21" s="23">
        <f>E22</f>
        <v>356400</v>
      </c>
    </row>
    <row r="22" spans="1:5" ht="42.75" customHeight="1" x14ac:dyDescent="0.3">
      <c r="A22" s="24" t="s">
        <v>23</v>
      </c>
      <c r="B22" s="34" t="s">
        <v>20</v>
      </c>
      <c r="C22" s="26" t="s">
        <v>22</v>
      </c>
      <c r="D22" s="22">
        <v>123</v>
      </c>
      <c r="E22" s="23">
        <v>356400</v>
      </c>
    </row>
    <row r="23" spans="1:5" ht="36.75" customHeight="1" x14ac:dyDescent="0.3">
      <c r="A23" s="36" t="s">
        <v>24</v>
      </c>
      <c r="B23" s="18" t="s">
        <v>20</v>
      </c>
      <c r="C23" s="18" t="s">
        <v>25</v>
      </c>
      <c r="D23" s="16"/>
      <c r="E23" s="19">
        <f>E24+E28+E32</f>
        <v>4812600</v>
      </c>
    </row>
    <row r="24" spans="1:5" ht="75" x14ac:dyDescent="0.3">
      <c r="A24" s="33" t="s">
        <v>15</v>
      </c>
      <c r="B24" s="34" t="s">
        <v>20</v>
      </c>
      <c r="C24" s="21" t="s">
        <v>25</v>
      </c>
      <c r="D24" s="22">
        <v>100</v>
      </c>
      <c r="E24" s="23">
        <f>E25</f>
        <v>2815300</v>
      </c>
    </row>
    <row r="25" spans="1:5" ht="37.5" x14ac:dyDescent="0.3">
      <c r="A25" s="24" t="s">
        <v>16</v>
      </c>
      <c r="B25" s="34" t="s">
        <v>20</v>
      </c>
      <c r="C25" s="21" t="s">
        <v>25</v>
      </c>
      <c r="D25" s="22">
        <v>120</v>
      </c>
      <c r="E25" s="23">
        <f>E26+E27</f>
        <v>2815300</v>
      </c>
    </row>
    <row r="26" spans="1:5" ht="18.75" x14ac:dyDescent="0.3">
      <c r="A26" s="25" t="s">
        <v>17</v>
      </c>
      <c r="B26" s="34" t="s">
        <v>20</v>
      </c>
      <c r="C26" s="21" t="s">
        <v>25</v>
      </c>
      <c r="D26" s="22">
        <v>121</v>
      </c>
      <c r="E26" s="23">
        <v>2162300</v>
      </c>
    </row>
    <row r="27" spans="1:5" ht="56.25" x14ac:dyDescent="0.3">
      <c r="A27" s="24" t="s">
        <v>18</v>
      </c>
      <c r="B27" s="34" t="s">
        <v>20</v>
      </c>
      <c r="C27" s="21" t="s">
        <v>25</v>
      </c>
      <c r="D27" s="22">
        <v>129</v>
      </c>
      <c r="E27" s="23">
        <v>653000</v>
      </c>
    </row>
    <row r="28" spans="1:5" ht="37.5" x14ac:dyDescent="0.3">
      <c r="A28" s="24" t="s">
        <v>26</v>
      </c>
      <c r="B28" s="34" t="s">
        <v>20</v>
      </c>
      <c r="C28" s="21" t="s">
        <v>25</v>
      </c>
      <c r="D28" s="22">
        <v>200</v>
      </c>
      <c r="E28" s="23">
        <f>E29</f>
        <v>1988200</v>
      </c>
    </row>
    <row r="29" spans="1:5" ht="37.5" x14ac:dyDescent="0.3">
      <c r="A29" s="24" t="s">
        <v>27</v>
      </c>
      <c r="B29" s="34" t="s">
        <v>20</v>
      </c>
      <c r="C29" s="21" t="s">
        <v>25</v>
      </c>
      <c r="D29" s="22">
        <v>240</v>
      </c>
      <c r="E29" s="37">
        <f>E30+E31</f>
        <v>1988200</v>
      </c>
    </row>
    <row r="30" spans="1:5" ht="18.75" x14ac:dyDescent="0.3">
      <c r="A30" s="24" t="s">
        <v>28</v>
      </c>
      <c r="B30" s="34" t="s">
        <v>20</v>
      </c>
      <c r="C30" s="21" t="s">
        <v>25</v>
      </c>
      <c r="D30" s="22">
        <v>244</v>
      </c>
      <c r="E30" s="37">
        <v>1866100</v>
      </c>
    </row>
    <row r="31" spans="1:5" ht="18.75" x14ac:dyDescent="0.3">
      <c r="A31" s="24" t="s">
        <v>29</v>
      </c>
      <c r="B31" s="34" t="s">
        <v>20</v>
      </c>
      <c r="C31" s="21" t="s">
        <v>25</v>
      </c>
      <c r="D31" s="22">
        <v>247</v>
      </c>
      <c r="E31" s="37">
        <v>122100</v>
      </c>
    </row>
    <row r="32" spans="1:5" ht="18.75" x14ac:dyDescent="0.3">
      <c r="A32" s="38" t="s">
        <v>30</v>
      </c>
      <c r="B32" s="34" t="s">
        <v>20</v>
      </c>
      <c r="C32" s="21" t="s">
        <v>25</v>
      </c>
      <c r="D32" s="22">
        <v>800</v>
      </c>
      <c r="E32" s="37">
        <f>E33</f>
        <v>9100</v>
      </c>
    </row>
    <row r="33" spans="1:5" ht="18.75" x14ac:dyDescent="0.3">
      <c r="A33" s="38" t="s">
        <v>31</v>
      </c>
      <c r="B33" s="34" t="s">
        <v>20</v>
      </c>
      <c r="C33" s="21" t="s">
        <v>25</v>
      </c>
      <c r="D33" s="22">
        <v>850</v>
      </c>
      <c r="E33" s="37">
        <f>E34+E35+E36</f>
        <v>9100</v>
      </c>
    </row>
    <row r="34" spans="1:5" ht="18.75" x14ac:dyDescent="0.3">
      <c r="A34" s="38" t="s">
        <v>32</v>
      </c>
      <c r="B34" s="39" t="s">
        <v>20</v>
      </c>
      <c r="C34" s="21" t="s">
        <v>25</v>
      </c>
      <c r="D34" s="40">
        <v>851</v>
      </c>
      <c r="E34" s="23">
        <v>0</v>
      </c>
    </row>
    <row r="35" spans="1:5" ht="18.75" x14ac:dyDescent="0.3">
      <c r="A35" s="38" t="s">
        <v>33</v>
      </c>
      <c r="B35" s="39" t="s">
        <v>20</v>
      </c>
      <c r="C35" s="21" t="s">
        <v>25</v>
      </c>
      <c r="D35" s="40">
        <v>852</v>
      </c>
      <c r="E35" s="23">
        <v>8100</v>
      </c>
    </row>
    <row r="36" spans="1:5" ht="18.75" x14ac:dyDescent="0.3">
      <c r="A36" s="38" t="s">
        <v>34</v>
      </c>
      <c r="B36" s="39" t="s">
        <v>20</v>
      </c>
      <c r="C36" s="21" t="s">
        <v>25</v>
      </c>
      <c r="D36" s="40">
        <v>853</v>
      </c>
      <c r="E36" s="23">
        <v>1000</v>
      </c>
    </row>
    <row r="37" spans="1:5" ht="18.75" x14ac:dyDescent="0.3">
      <c r="A37" s="41" t="s">
        <v>35</v>
      </c>
      <c r="B37" s="32" t="s">
        <v>36</v>
      </c>
      <c r="C37" s="32"/>
      <c r="D37" s="42"/>
      <c r="E37" s="7">
        <f>E38+E42</f>
        <v>128000</v>
      </c>
    </row>
    <row r="38" spans="1:5" ht="56.25" x14ac:dyDescent="0.3">
      <c r="A38" s="36" t="s">
        <v>37</v>
      </c>
      <c r="B38" s="32" t="s">
        <v>36</v>
      </c>
      <c r="C38" s="32" t="s">
        <v>38</v>
      </c>
      <c r="D38" s="42"/>
      <c r="E38" s="43">
        <f>E39</f>
        <v>108000</v>
      </c>
    </row>
    <row r="39" spans="1:5" ht="18.75" x14ac:dyDescent="0.3">
      <c r="A39" s="38" t="s">
        <v>30</v>
      </c>
      <c r="B39" s="34" t="s">
        <v>36</v>
      </c>
      <c r="C39" s="39" t="s">
        <v>38</v>
      </c>
      <c r="D39" s="44">
        <v>800</v>
      </c>
      <c r="E39" s="23">
        <f>E40</f>
        <v>108000</v>
      </c>
    </row>
    <row r="40" spans="1:5" ht="18.75" x14ac:dyDescent="0.3">
      <c r="A40" s="38" t="s">
        <v>39</v>
      </c>
      <c r="B40" s="39" t="s">
        <v>36</v>
      </c>
      <c r="C40" s="39" t="s">
        <v>38</v>
      </c>
      <c r="D40" s="40">
        <v>850</v>
      </c>
      <c r="E40" s="23">
        <f>E41</f>
        <v>108000</v>
      </c>
    </row>
    <row r="41" spans="1:5" ht="18.75" x14ac:dyDescent="0.3">
      <c r="A41" s="38" t="s">
        <v>34</v>
      </c>
      <c r="B41" s="39" t="s">
        <v>36</v>
      </c>
      <c r="C41" s="39" t="s">
        <v>38</v>
      </c>
      <c r="D41" s="40">
        <v>853</v>
      </c>
      <c r="E41" s="23">
        <v>108000</v>
      </c>
    </row>
    <row r="42" spans="1:5" ht="75" x14ac:dyDescent="0.3">
      <c r="A42" s="36" t="s">
        <v>40</v>
      </c>
      <c r="B42" s="32" t="s">
        <v>36</v>
      </c>
      <c r="C42" s="32" t="s">
        <v>41</v>
      </c>
      <c r="D42" s="42"/>
      <c r="E42" s="43">
        <f>E43</f>
        <v>20000</v>
      </c>
    </row>
    <row r="43" spans="1:5" ht="18.75" x14ac:dyDescent="0.3">
      <c r="A43" s="38" t="s">
        <v>30</v>
      </c>
      <c r="B43" s="34" t="s">
        <v>36</v>
      </c>
      <c r="C43" s="39" t="s">
        <v>41</v>
      </c>
      <c r="D43" s="44">
        <v>800</v>
      </c>
      <c r="E43" s="23">
        <f>E44</f>
        <v>20000</v>
      </c>
    </row>
    <row r="44" spans="1:5" ht="18.75" x14ac:dyDescent="0.3">
      <c r="A44" s="38" t="s">
        <v>39</v>
      </c>
      <c r="B44" s="39" t="s">
        <v>36</v>
      </c>
      <c r="C44" s="39" t="s">
        <v>41</v>
      </c>
      <c r="D44" s="40">
        <v>850</v>
      </c>
      <c r="E44" s="23">
        <f>E45</f>
        <v>20000</v>
      </c>
    </row>
    <row r="45" spans="1:5" ht="18.75" x14ac:dyDescent="0.3">
      <c r="A45" s="38" t="s">
        <v>34</v>
      </c>
      <c r="B45" s="39" t="s">
        <v>36</v>
      </c>
      <c r="C45" s="39" t="s">
        <v>41</v>
      </c>
      <c r="D45" s="40">
        <v>853</v>
      </c>
      <c r="E45" s="23">
        <v>20000</v>
      </c>
    </row>
    <row r="46" spans="1:5" ht="101.25" x14ac:dyDescent="0.3">
      <c r="A46" s="3" t="s">
        <v>42</v>
      </c>
      <c r="B46" s="45"/>
      <c r="C46" s="18"/>
      <c r="D46" s="46"/>
      <c r="E46" s="47">
        <f>E47+E97+E103+E114+E142+E178+E191+E211+E231</f>
        <v>104448900</v>
      </c>
    </row>
    <row r="47" spans="1:5" ht="18.75" x14ac:dyDescent="0.3">
      <c r="A47" s="41" t="s">
        <v>43</v>
      </c>
      <c r="B47" s="14" t="s">
        <v>10</v>
      </c>
      <c r="C47" s="18"/>
      <c r="D47" s="16"/>
      <c r="E47" s="7">
        <f>E48+E79+E83</f>
        <v>18789500</v>
      </c>
    </row>
    <row r="48" spans="1:5" ht="61.5" customHeight="1" x14ac:dyDescent="0.3">
      <c r="A48" s="36" t="s">
        <v>44</v>
      </c>
      <c r="B48" s="15" t="s">
        <v>45</v>
      </c>
      <c r="C48" s="18"/>
      <c r="D48" s="16"/>
      <c r="E48" s="7">
        <f>E49+E54+E67+E71</f>
        <v>18300700</v>
      </c>
    </row>
    <row r="49" spans="1:5" ht="75" x14ac:dyDescent="0.3">
      <c r="A49" s="36" t="s">
        <v>46</v>
      </c>
      <c r="B49" s="18" t="s">
        <v>45</v>
      </c>
      <c r="C49" s="18" t="s">
        <v>47</v>
      </c>
      <c r="D49" s="16"/>
      <c r="E49" s="19">
        <f>E50</f>
        <v>1772400</v>
      </c>
    </row>
    <row r="50" spans="1:5" ht="75" x14ac:dyDescent="0.3">
      <c r="A50" s="33" t="s">
        <v>15</v>
      </c>
      <c r="B50" s="21" t="s">
        <v>45</v>
      </c>
      <c r="C50" s="21" t="s">
        <v>47</v>
      </c>
      <c r="D50" s="22">
        <v>100</v>
      </c>
      <c r="E50" s="23">
        <f>E51</f>
        <v>1772400</v>
      </c>
    </row>
    <row r="51" spans="1:5" ht="37.5" x14ac:dyDescent="0.3">
      <c r="A51" s="24" t="s">
        <v>16</v>
      </c>
      <c r="B51" s="21" t="s">
        <v>45</v>
      </c>
      <c r="C51" s="21" t="s">
        <v>47</v>
      </c>
      <c r="D51" s="22">
        <v>120</v>
      </c>
      <c r="E51" s="23">
        <f>E52+E53</f>
        <v>1772400</v>
      </c>
    </row>
    <row r="52" spans="1:5" ht="18.75" x14ac:dyDescent="0.3">
      <c r="A52" s="25" t="s">
        <v>17</v>
      </c>
      <c r="B52" s="21" t="s">
        <v>45</v>
      </c>
      <c r="C52" s="21" t="s">
        <v>47</v>
      </c>
      <c r="D52" s="22">
        <v>121</v>
      </c>
      <c r="E52" s="23">
        <v>1361300</v>
      </c>
    </row>
    <row r="53" spans="1:5" ht="56.25" x14ac:dyDescent="0.3">
      <c r="A53" s="24" t="s">
        <v>18</v>
      </c>
      <c r="B53" s="21" t="s">
        <v>45</v>
      </c>
      <c r="C53" s="21" t="s">
        <v>47</v>
      </c>
      <c r="D53" s="22">
        <v>129</v>
      </c>
      <c r="E53" s="23">
        <v>411100</v>
      </c>
    </row>
    <row r="54" spans="1:5" ht="56.25" x14ac:dyDescent="0.3">
      <c r="A54" s="36" t="s">
        <v>48</v>
      </c>
      <c r="B54" s="18" t="s">
        <v>45</v>
      </c>
      <c r="C54" s="18" t="s">
        <v>49</v>
      </c>
      <c r="D54" s="48"/>
      <c r="E54" s="49">
        <f>E55+E59+E62</f>
        <v>12966500</v>
      </c>
    </row>
    <row r="55" spans="1:5" ht="75" x14ac:dyDescent="0.3">
      <c r="A55" s="33" t="s">
        <v>15</v>
      </c>
      <c r="B55" s="21" t="s">
        <v>45</v>
      </c>
      <c r="C55" s="21" t="s">
        <v>49</v>
      </c>
      <c r="D55" s="22">
        <v>100</v>
      </c>
      <c r="E55" s="23">
        <f>E56</f>
        <v>11201200</v>
      </c>
    </row>
    <row r="56" spans="1:5" ht="37.5" x14ac:dyDescent="0.3">
      <c r="A56" s="24" t="s">
        <v>16</v>
      </c>
      <c r="B56" s="21" t="s">
        <v>45</v>
      </c>
      <c r="C56" s="21" t="s">
        <v>49</v>
      </c>
      <c r="D56" s="22">
        <v>120</v>
      </c>
      <c r="E56" s="23">
        <f>E57+E58</f>
        <v>11201200</v>
      </c>
    </row>
    <row r="57" spans="1:5" ht="18.75" x14ac:dyDescent="0.3">
      <c r="A57" s="25" t="s">
        <v>17</v>
      </c>
      <c r="B57" s="21" t="s">
        <v>45</v>
      </c>
      <c r="C57" s="21" t="s">
        <v>49</v>
      </c>
      <c r="D57" s="22">
        <v>121</v>
      </c>
      <c r="E57" s="23">
        <v>8603100</v>
      </c>
    </row>
    <row r="58" spans="1:5" ht="56.25" x14ac:dyDescent="0.3">
      <c r="A58" s="24" t="s">
        <v>18</v>
      </c>
      <c r="B58" s="21" t="s">
        <v>45</v>
      </c>
      <c r="C58" s="21" t="s">
        <v>49</v>
      </c>
      <c r="D58" s="22">
        <v>129</v>
      </c>
      <c r="E58" s="23">
        <v>2598100</v>
      </c>
    </row>
    <row r="59" spans="1:5" ht="37.5" x14ac:dyDescent="0.3">
      <c r="A59" s="24" t="s">
        <v>26</v>
      </c>
      <c r="B59" s="21" t="s">
        <v>45</v>
      </c>
      <c r="C59" s="21" t="s">
        <v>49</v>
      </c>
      <c r="D59" s="22">
        <v>200</v>
      </c>
      <c r="E59" s="23">
        <f>E60</f>
        <v>1762300</v>
      </c>
    </row>
    <row r="60" spans="1:5" ht="37.5" x14ac:dyDescent="0.3">
      <c r="A60" s="24" t="s">
        <v>27</v>
      </c>
      <c r="B60" s="21" t="s">
        <v>45</v>
      </c>
      <c r="C60" s="21" t="s">
        <v>49</v>
      </c>
      <c r="D60" s="22">
        <v>240</v>
      </c>
      <c r="E60" s="23">
        <f>E61</f>
        <v>1762300</v>
      </c>
    </row>
    <row r="61" spans="1:5" ht="18.75" x14ac:dyDescent="0.3">
      <c r="A61" s="24" t="s">
        <v>28</v>
      </c>
      <c r="B61" s="21" t="s">
        <v>45</v>
      </c>
      <c r="C61" s="21" t="s">
        <v>49</v>
      </c>
      <c r="D61" s="22">
        <v>244</v>
      </c>
      <c r="E61" s="23">
        <v>1762300</v>
      </c>
    </row>
    <row r="62" spans="1:5" ht="18.75" x14ac:dyDescent="0.3">
      <c r="A62" s="38" t="s">
        <v>30</v>
      </c>
      <c r="B62" s="21" t="s">
        <v>45</v>
      </c>
      <c r="C62" s="21" t="s">
        <v>49</v>
      </c>
      <c r="D62" s="22">
        <v>800</v>
      </c>
      <c r="E62" s="23">
        <f>E63</f>
        <v>3000</v>
      </c>
    </row>
    <row r="63" spans="1:5" ht="18.75" x14ac:dyDescent="0.3">
      <c r="A63" s="38" t="s">
        <v>31</v>
      </c>
      <c r="B63" s="21" t="s">
        <v>45</v>
      </c>
      <c r="C63" s="21" t="s">
        <v>49</v>
      </c>
      <c r="D63" s="22">
        <v>850</v>
      </c>
      <c r="E63" s="23">
        <f>E64+E65+E66</f>
        <v>3000</v>
      </c>
    </row>
    <row r="64" spans="1:5" ht="18.75" x14ac:dyDescent="0.3">
      <c r="A64" s="38" t="s">
        <v>32</v>
      </c>
      <c r="B64" s="21" t="s">
        <v>45</v>
      </c>
      <c r="C64" s="21" t="s">
        <v>49</v>
      </c>
      <c r="D64" s="22">
        <v>851</v>
      </c>
      <c r="E64" s="23">
        <f>'[2]БР _МА 2023'!F53</f>
        <v>0</v>
      </c>
    </row>
    <row r="65" spans="1:5" ht="18.75" x14ac:dyDescent="0.3">
      <c r="A65" s="38" t="s">
        <v>33</v>
      </c>
      <c r="B65" s="21" t="s">
        <v>45</v>
      </c>
      <c r="C65" s="21" t="s">
        <v>49</v>
      </c>
      <c r="D65" s="22">
        <v>852</v>
      </c>
      <c r="E65" s="23">
        <f>'[2]БР _МА 2023'!F54</f>
        <v>0</v>
      </c>
    </row>
    <row r="66" spans="1:5" ht="18.75" x14ac:dyDescent="0.3">
      <c r="A66" s="38" t="s">
        <v>34</v>
      </c>
      <c r="B66" s="21" t="s">
        <v>45</v>
      </c>
      <c r="C66" s="21" t="s">
        <v>49</v>
      </c>
      <c r="D66" s="22">
        <v>853</v>
      </c>
      <c r="E66" s="23">
        <v>3000</v>
      </c>
    </row>
    <row r="67" spans="1:5" ht="56.25" x14ac:dyDescent="0.3">
      <c r="A67" s="50" t="s">
        <v>50</v>
      </c>
      <c r="B67" s="18" t="s">
        <v>45</v>
      </c>
      <c r="C67" s="15" t="s">
        <v>51</v>
      </c>
      <c r="D67" s="48">
        <v>100</v>
      </c>
      <c r="E67" s="19">
        <f>E68</f>
        <v>1063300</v>
      </c>
    </row>
    <row r="68" spans="1:5" ht="37.5" x14ac:dyDescent="0.3">
      <c r="A68" s="24" t="s">
        <v>16</v>
      </c>
      <c r="B68" s="21" t="s">
        <v>45</v>
      </c>
      <c r="C68" s="26" t="s">
        <v>51</v>
      </c>
      <c r="D68" s="22">
        <v>120</v>
      </c>
      <c r="E68" s="23">
        <f>E69+E70</f>
        <v>1063300</v>
      </c>
    </row>
    <row r="69" spans="1:5" ht="18.75" x14ac:dyDescent="0.3">
      <c r="A69" s="25" t="s">
        <v>17</v>
      </c>
      <c r="B69" s="21" t="s">
        <v>45</v>
      </c>
      <c r="C69" s="26" t="s">
        <v>51</v>
      </c>
      <c r="D69" s="22">
        <v>121</v>
      </c>
      <c r="E69" s="23">
        <v>816700</v>
      </c>
    </row>
    <row r="70" spans="1:5" ht="56.25" x14ac:dyDescent="0.3">
      <c r="A70" s="24" t="s">
        <v>18</v>
      </c>
      <c r="B70" s="21" t="s">
        <v>45</v>
      </c>
      <c r="C70" s="26" t="s">
        <v>51</v>
      </c>
      <c r="D70" s="22">
        <v>129</v>
      </c>
      <c r="E70" s="23">
        <v>246600</v>
      </c>
    </row>
    <row r="71" spans="1:5" ht="75" x14ac:dyDescent="0.3">
      <c r="A71" s="50" t="s">
        <v>52</v>
      </c>
      <c r="B71" s="51" t="s">
        <v>45</v>
      </c>
      <c r="C71" s="15" t="s">
        <v>53</v>
      </c>
      <c r="D71" s="52"/>
      <c r="E71" s="19">
        <f>E72+E76</f>
        <v>2498500</v>
      </c>
    </row>
    <row r="72" spans="1:5" ht="75" x14ac:dyDescent="0.3">
      <c r="A72" s="53" t="s">
        <v>15</v>
      </c>
      <c r="B72" s="21" t="s">
        <v>45</v>
      </c>
      <c r="C72" s="26" t="s">
        <v>53</v>
      </c>
      <c r="D72" s="52">
        <v>100</v>
      </c>
      <c r="E72" s="23">
        <f>E73</f>
        <v>2339500</v>
      </c>
    </row>
    <row r="73" spans="1:5" ht="37.5" x14ac:dyDescent="0.3">
      <c r="A73" s="54" t="s">
        <v>16</v>
      </c>
      <c r="B73" s="21" t="s">
        <v>45</v>
      </c>
      <c r="C73" s="21" t="s">
        <v>53</v>
      </c>
      <c r="D73" s="52">
        <v>120</v>
      </c>
      <c r="E73" s="37">
        <f>E74+E75</f>
        <v>2339500</v>
      </c>
    </row>
    <row r="74" spans="1:5" ht="18.75" x14ac:dyDescent="0.3">
      <c r="A74" s="25" t="s">
        <v>17</v>
      </c>
      <c r="B74" s="21" t="s">
        <v>45</v>
      </c>
      <c r="C74" s="21" t="s">
        <v>53</v>
      </c>
      <c r="D74" s="52">
        <v>121</v>
      </c>
      <c r="E74" s="37">
        <v>1796800</v>
      </c>
    </row>
    <row r="75" spans="1:5" ht="56.25" x14ac:dyDescent="0.3">
      <c r="A75" s="24" t="s">
        <v>18</v>
      </c>
      <c r="B75" s="21" t="s">
        <v>45</v>
      </c>
      <c r="C75" s="21" t="s">
        <v>53</v>
      </c>
      <c r="D75" s="52">
        <v>129</v>
      </c>
      <c r="E75" s="37">
        <v>542700</v>
      </c>
    </row>
    <row r="76" spans="1:5" ht="37.5" x14ac:dyDescent="0.3">
      <c r="A76" s="24" t="s">
        <v>26</v>
      </c>
      <c r="B76" s="21" t="s">
        <v>45</v>
      </c>
      <c r="C76" s="21" t="s">
        <v>53</v>
      </c>
      <c r="D76" s="52">
        <v>200</v>
      </c>
      <c r="E76" s="37">
        <f>E77</f>
        <v>159000</v>
      </c>
    </row>
    <row r="77" spans="1:5" ht="37.5" x14ac:dyDescent="0.3">
      <c r="A77" s="24" t="s">
        <v>27</v>
      </c>
      <c r="B77" s="21" t="s">
        <v>45</v>
      </c>
      <c r="C77" s="26" t="s">
        <v>53</v>
      </c>
      <c r="D77" s="52">
        <v>240</v>
      </c>
      <c r="E77" s="23">
        <f>E78</f>
        <v>159000</v>
      </c>
    </row>
    <row r="78" spans="1:5" ht="18.75" x14ac:dyDescent="0.3">
      <c r="A78" s="24" t="s">
        <v>28</v>
      </c>
      <c r="B78" s="21" t="s">
        <v>45</v>
      </c>
      <c r="C78" s="26" t="s">
        <v>53</v>
      </c>
      <c r="D78" s="52">
        <v>244</v>
      </c>
      <c r="E78" s="23">
        <v>159000</v>
      </c>
    </row>
    <row r="79" spans="1:5" ht="18.75" x14ac:dyDescent="0.3">
      <c r="A79" s="55" t="s">
        <v>54</v>
      </c>
      <c r="B79" s="18" t="s">
        <v>55</v>
      </c>
      <c r="C79" s="18"/>
      <c r="D79" s="56"/>
      <c r="E79" s="57">
        <f>E80</f>
        <v>30000</v>
      </c>
    </row>
    <row r="80" spans="1:5" ht="18.75" x14ac:dyDescent="0.3">
      <c r="A80" s="55" t="s">
        <v>56</v>
      </c>
      <c r="B80" s="18" t="s">
        <v>55</v>
      </c>
      <c r="C80" s="18" t="s">
        <v>57</v>
      </c>
      <c r="D80" s="56"/>
      <c r="E80" s="7">
        <f>E81</f>
        <v>30000</v>
      </c>
    </row>
    <row r="81" spans="1:5" ht="18.75" x14ac:dyDescent="0.3">
      <c r="A81" s="58" t="s">
        <v>30</v>
      </c>
      <c r="B81" s="21" t="s">
        <v>55</v>
      </c>
      <c r="C81" s="21" t="s">
        <v>57</v>
      </c>
      <c r="D81" s="52">
        <v>800</v>
      </c>
      <c r="E81" s="23">
        <f>E82</f>
        <v>30000</v>
      </c>
    </row>
    <row r="82" spans="1:5" ht="18.75" x14ac:dyDescent="0.3">
      <c r="A82" s="58" t="s">
        <v>58</v>
      </c>
      <c r="B82" s="21" t="s">
        <v>55</v>
      </c>
      <c r="C82" s="21" t="s">
        <v>57</v>
      </c>
      <c r="D82" s="52">
        <v>870</v>
      </c>
      <c r="E82" s="23">
        <v>30000</v>
      </c>
    </row>
    <row r="83" spans="1:5" ht="18.75" x14ac:dyDescent="0.3">
      <c r="A83" s="41" t="s">
        <v>35</v>
      </c>
      <c r="B83" s="18" t="s">
        <v>36</v>
      </c>
      <c r="C83" s="21"/>
      <c r="D83" s="59"/>
      <c r="E83" s="7">
        <f>E85+E89+E93</f>
        <v>458800</v>
      </c>
    </row>
    <row r="84" spans="1:5" ht="18.75" x14ac:dyDescent="0.3">
      <c r="A84" s="41" t="s">
        <v>59</v>
      </c>
      <c r="B84" s="32" t="s">
        <v>36</v>
      </c>
      <c r="C84" s="39"/>
      <c r="D84" s="60"/>
      <c r="E84" s="7">
        <f>E85</f>
        <v>300000</v>
      </c>
    </row>
    <row r="85" spans="1:5" ht="119.25" customHeight="1" x14ac:dyDescent="0.3">
      <c r="A85" s="61" t="s">
        <v>60</v>
      </c>
      <c r="B85" s="32" t="s">
        <v>36</v>
      </c>
      <c r="C85" s="32" t="s">
        <v>61</v>
      </c>
      <c r="D85" s="62"/>
      <c r="E85" s="43">
        <f>E86</f>
        <v>300000</v>
      </c>
    </row>
    <row r="86" spans="1:5" ht="24.75" customHeight="1" x14ac:dyDescent="0.3">
      <c r="A86" s="38" t="s">
        <v>30</v>
      </c>
      <c r="B86" s="39" t="s">
        <v>36</v>
      </c>
      <c r="C86" s="39" t="s">
        <v>61</v>
      </c>
      <c r="D86" s="40">
        <v>800</v>
      </c>
      <c r="E86" s="23">
        <f>E87</f>
        <v>300000</v>
      </c>
    </row>
    <row r="87" spans="1:5" ht="23.25" customHeight="1" x14ac:dyDescent="0.3">
      <c r="A87" s="38" t="s">
        <v>62</v>
      </c>
      <c r="B87" s="39" t="s">
        <v>36</v>
      </c>
      <c r="C87" s="39" t="s">
        <v>61</v>
      </c>
      <c r="D87" s="40">
        <v>830</v>
      </c>
      <c r="E87" s="23">
        <f>E88</f>
        <v>300000</v>
      </c>
    </row>
    <row r="88" spans="1:5" ht="36.75" customHeight="1" x14ac:dyDescent="0.3">
      <c r="A88" s="24" t="s">
        <v>63</v>
      </c>
      <c r="B88" s="39" t="s">
        <v>36</v>
      </c>
      <c r="C88" s="39" t="s">
        <v>61</v>
      </c>
      <c r="D88" s="40">
        <v>831</v>
      </c>
      <c r="E88" s="23">
        <v>300000</v>
      </c>
    </row>
    <row r="89" spans="1:5" ht="21.75" customHeight="1" x14ac:dyDescent="0.3">
      <c r="A89" s="63" t="s">
        <v>64</v>
      </c>
      <c r="B89" s="18" t="s">
        <v>36</v>
      </c>
      <c r="C89" s="18" t="s">
        <v>65</v>
      </c>
      <c r="D89" s="48"/>
      <c r="E89" s="64">
        <f>E90</f>
        <v>150000</v>
      </c>
    </row>
    <row r="90" spans="1:5" ht="35.25" customHeight="1" x14ac:dyDescent="0.3">
      <c r="A90" s="24" t="s">
        <v>26</v>
      </c>
      <c r="B90" s="21" t="s">
        <v>36</v>
      </c>
      <c r="C90" s="21" t="s">
        <v>65</v>
      </c>
      <c r="D90" s="52">
        <v>200</v>
      </c>
      <c r="E90" s="65">
        <f>E91</f>
        <v>150000</v>
      </c>
    </row>
    <row r="91" spans="1:5" ht="35.25" customHeight="1" x14ac:dyDescent="0.3">
      <c r="A91" s="24" t="s">
        <v>27</v>
      </c>
      <c r="B91" s="21" t="s">
        <v>36</v>
      </c>
      <c r="C91" s="21" t="s">
        <v>65</v>
      </c>
      <c r="D91" s="52">
        <v>240</v>
      </c>
      <c r="E91" s="23">
        <f>E92</f>
        <v>150000</v>
      </c>
    </row>
    <row r="92" spans="1:5" ht="24.75" customHeight="1" x14ac:dyDescent="0.3">
      <c r="A92" s="24" t="s">
        <v>28</v>
      </c>
      <c r="B92" s="66" t="s">
        <v>36</v>
      </c>
      <c r="C92" s="21" t="s">
        <v>65</v>
      </c>
      <c r="D92" s="52">
        <v>244</v>
      </c>
      <c r="E92" s="23">
        <v>150000</v>
      </c>
    </row>
    <row r="93" spans="1:5" ht="78.75" customHeight="1" x14ac:dyDescent="0.3">
      <c r="A93" s="13" t="s">
        <v>66</v>
      </c>
      <c r="B93" s="18" t="s">
        <v>36</v>
      </c>
      <c r="C93" s="18" t="s">
        <v>67</v>
      </c>
      <c r="D93" s="22"/>
      <c r="E93" s="57">
        <f>E94</f>
        <v>8800</v>
      </c>
    </row>
    <row r="94" spans="1:5" ht="41.25" customHeight="1" x14ac:dyDescent="0.3">
      <c r="A94" s="24" t="s">
        <v>26</v>
      </c>
      <c r="B94" s="21" t="s">
        <v>36</v>
      </c>
      <c r="C94" s="21" t="s">
        <v>67</v>
      </c>
      <c r="D94" s="35">
        <v>200</v>
      </c>
      <c r="E94" s="23">
        <f>E95</f>
        <v>8800</v>
      </c>
    </row>
    <row r="95" spans="1:5" ht="41.25" customHeight="1" x14ac:dyDescent="0.3">
      <c r="A95" s="24" t="s">
        <v>27</v>
      </c>
      <c r="B95" s="21" t="s">
        <v>36</v>
      </c>
      <c r="C95" s="21" t="s">
        <v>67</v>
      </c>
      <c r="D95" s="22">
        <v>240</v>
      </c>
      <c r="E95" s="23">
        <f>E96</f>
        <v>8800</v>
      </c>
    </row>
    <row r="96" spans="1:5" ht="29.25" customHeight="1" x14ac:dyDescent="0.3">
      <c r="A96" s="24" t="s">
        <v>28</v>
      </c>
      <c r="B96" s="66" t="s">
        <v>36</v>
      </c>
      <c r="C96" s="21" t="s">
        <v>67</v>
      </c>
      <c r="D96" s="44">
        <v>244</v>
      </c>
      <c r="E96" s="23">
        <v>8800</v>
      </c>
    </row>
    <row r="97" spans="1:5" ht="37.5" x14ac:dyDescent="0.3">
      <c r="A97" s="36" t="s">
        <v>68</v>
      </c>
      <c r="B97" s="67" t="s">
        <v>69</v>
      </c>
      <c r="C97" s="18"/>
      <c r="D97" s="44"/>
      <c r="E97" s="47">
        <f>E98</f>
        <v>130000</v>
      </c>
    </row>
    <row r="98" spans="1:5" ht="44.25" customHeight="1" x14ac:dyDescent="0.3">
      <c r="A98" s="36" t="s">
        <v>70</v>
      </c>
      <c r="B98" s="67" t="s">
        <v>71</v>
      </c>
      <c r="C98" s="18"/>
      <c r="D98" s="44"/>
      <c r="E98" s="7">
        <f>E99</f>
        <v>130000</v>
      </c>
    </row>
    <row r="99" spans="1:5" ht="93.75" x14ac:dyDescent="0.3">
      <c r="A99" s="36" t="s">
        <v>72</v>
      </c>
      <c r="B99" s="18" t="s">
        <v>71</v>
      </c>
      <c r="C99" s="18" t="s">
        <v>73</v>
      </c>
      <c r="D99" s="16"/>
      <c r="E99" s="68">
        <f>E100</f>
        <v>130000</v>
      </c>
    </row>
    <row r="100" spans="1:5" ht="37.5" x14ac:dyDescent="0.3">
      <c r="A100" s="24" t="s">
        <v>26</v>
      </c>
      <c r="B100" s="21" t="s">
        <v>71</v>
      </c>
      <c r="C100" s="21" t="s">
        <v>73</v>
      </c>
      <c r="D100" s="44">
        <v>200</v>
      </c>
      <c r="E100" s="69">
        <f>E101</f>
        <v>130000</v>
      </c>
    </row>
    <row r="101" spans="1:5" ht="37.5" x14ac:dyDescent="0.3">
      <c r="A101" s="24" t="s">
        <v>27</v>
      </c>
      <c r="B101" s="21" t="s">
        <v>71</v>
      </c>
      <c r="C101" s="21" t="s">
        <v>74</v>
      </c>
      <c r="D101" s="44">
        <v>240</v>
      </c>
      <c r="E101" s="69">
        <f>E102</f>
        <v>130000</v>
      </c>
    </row>
    <row r="102" spans="1:5" ht="18.75" x14ac:dyDescent="0.3">
      <c r="A102" s="24" t="s">
        <v>28</v>
      </c>
      <c r="B102" s="21" t="s">
        <v>71</v>
      </c>
      <c r="C102" s="21" t="s">
        <v>74</v>
      </c>
      <c r="D102" s="44">
        <v>244</v>
      </c>
      <c r="E102" s="69">
        <v>130000</v>
      </c>
    </row>
    <row r="103" spans="1:5" ht="18.75" x14ac:dyDescent="0.3">
      <c r="A103" s="41" t="s">
        <v>75</v>
      </c>
      <c r="B103" s="18" t="s">
        <v>76</v>
      </c>
      <c r="C103" s="18"/>
      <c r="D103" s="70"/>
      <c r="E103" s="71">
        <f>E104</f>
        <v>976200</v>
      </c>
    </row>
    <row r="104" spans="1:5" ht="18.75" x14ac:dyDescent="0.3">
      <c r="A104" s="41" t="s">
        <v>77</v>
      </c>
      <c r="B104" s="18" t="s">
        <v>78</v>
      </c>
      <c r="C104" s="18"/>
      <c r="D104" s="70"/>
      <c r="E104" s="71">
        <f>E106</f>
        <v>976200</v>
      </c>
    </row>
    <row r="105" spans="1:5" ht="56.25" x14ac:dyDescent="0.3">
      <c r="A105" s="72" t="s">
        <v>79</v>
      </c>
      <c r="B105" s="18" t="s">
        <v>78</v>
      </c>
      <c r="C105" s="18"/>
      <c r="D105" s="70"/>
      <c r="E105" s="71">
        <f>E106</f>
        <v>976200</v>
      </c>
    </row>
    <row r="106" spans="1:5" ht="56.25" x14ac:dyDescent="0.3">
      <c r="A106" s="73" t="s">
        <v>80</v>
      </c>
      <c r="B106" s="18" t="s">
        <v>78</v>
      </c>
      <c r="C106" s="18" t="s">
        <v>81</v>
      </c>
      <c r="D106" s="70"/>
      <c r="E106" s="64">
        <f>E107+E111</f>
        <v>976200</v>
      </c>
    </row>
    <row r="107" spans="1:5" ht="75" x14ac:dyDescent="0.3">
      <c r="A107" s="74" t="s">
        <v>15</v>
      </c>
      <c r="B107" s="21" t="s">
        <v>78</v>
      </c>
      <c r="C107" s="21" t="s">
        <v>81</v>
      </c>
      <c r="D107" s="22">
        <v>100</v>
      </c>
      <c r="E107" s="23">
        <f>E108</f>
        <v>815700</v>
      </c>
    </row>
    <row r="108" spans="1:5" ht="18.75" x14ac:dyDescent="0.3">
      <c r="A108" s="75" t="s">
        <v>82</v>
      </c>
      <c r="B108" s="21" t="s">
        <v>78</v>
      </c>
      <c r="C108" s="21" t="s">
        <v>81</v>
      </c>
      <c r="D108" s="22">
        <v>110</v>
      </c>
      <c r="E108" s="23">
        <f>E109+E110</f>
        <v>815700</v>
      </c>
    </row>
    <row r="109" spans="1:5" ht="18.75" x14ac:dyDescent="0.3">
      <c r="A109" s="38" t="s">
        <v>83</v>
      </c>
      <c r="B109" s="21" t="s">
        <v>78</v>
      </c>
      <c r="C109" s="21" t="s">
        <v>81</v>
      </c>
      <c r="D109" s="22">
        <v>111</v>
      </c>
      <c r="E109" s="23">
        <v>626500</v>
      </c>
    </row>
    <row r="110" spans="1:5" ht="56.25" x14ac:dyDescent="0.3">
      <c r="A110" s="76" t="s">
        <v>84</v>
      </c>
      <c r="B110" s="21" t="s">
        <v>78</v>
      </c>
      <c r="C110" s="21" t="s">
        <v>81</v>
      </c>
      <c r="D110" s="22">
        <v>119</v>
      </c>
      <c r="E110" s="23">
        <v>189200</v>
      </c>
    </row>
    <row r="111" spans="1:5" ht="37.5" x14ac:dyDescent="0.3">
      <c r="A111" s="24" t="s">
        <v>26</v>
      </c>
      <c r="B111" s="21" t="s">
        <v>78</v>
      </c>
      <c r="C111" s="21" t="s">
        <v>81</v>
      </c>
      <c r="D111" s="22">
        <v>200</v>
      </c>
      <c r="E111" s="23">
        <f>E112</f>
        <v>160500</v>
      </c>
    </row>
    <row r="112" spans="1:5" ht="37.5" x14ac:dyDescent="0.3">
      <c r="A112" s="24" t="s">
        <v>27</v>
      </c>
      <c r="B112" s="21" t="s">
        <v>78</v>
      </c>
      <c r="C112" s="21" t="s">
        <v>81</v>
      </c>
      <c r="D112" s="22">
        <v>240</v>
      </c>
      <c r="E112" s="37">
        <f>E113</f>
        <v>160500</v>
      </c>
    </row>
    <row r="113" spans="1:5" ht="18.75" x14ac:dyDescent="0.3">
      <c r="A113" s="24" t="s">
        <v>28</v>
      </c>
      <c r="B113" s="21" t="s">
        <v>78</v>
      </c>
      <c r="C113" s="21" t="s">
        <v>81</v>
      </c>
      <c r="D113" s="22">
        <v>244</v>
      </c>
      <c r="E113" s="77">
        <v>160500</v>
      </c>
    </row>
    <row r="114" spans="1:5" ht="18.75" x14ac:dyDescent="0.3">
      <c r="A114" s="41" t="s">
        <v>85</v>
      </c>
      <c r="B114" s="18" t="s">
        <v>86</v>
      </c>
      <c r="C114" s="18"/>
      <c r="D114" s="78"/>
      <c r="E114" s="47">
        <f>E115</f>
        <v>36358600</v>
      </c>
    </row>
    <row r="115" spans="1:5" ht="18" customHeight="1" x14ac:dyDescent="0.3">
      <c r="A115" s="41" t="s">
        <v>87</v>
      </c>
      <c r="B115" s="18" t="s">
        <v>88</v>
      </c>
      <c r="C115" s="18"/>
      <c r="D115" s="78"/>
      <c r="E115" s="7">
        <f>E116+E129</f>
        <v>36358600</v>
      </c>
    </row>
    <row r="116" spans="1:5" ht="54" customHeight="1" x14ac:dyDescent="0.3">
      <c r="A116" s="36" t="s">
        <v>89</v>
      </c>
      <c r="B116" s="79" t="s">
        <v>88</v>
      </c>
      <c r="C116" s="80" t="s">
        <v>90</v>
      </c>
      <c r="D116" s="81"/>
      <c r="E116" s="82">
        <f>E117+E121+E124</f>
        <v>10490100</v>
      </c>
    </row>
    <row r="117" spans="1:5" ht="84" customHeight="1" x14ac:dyDescent="0.3">
      <c r="A117" s="24" t="s">
        <v>15</v>
      </c>
      <c r="B117" s="83" t="s">
        <v>88</v>
      </c>
      <c r="C117" s="83" t="s">
        <v>90</v>
      </c>
      <c r="D117" s="84">
        <v>100</v>
      </c>
      <c r="E117" s="85">
        <f>E118</f>
        <v>9336200</v>
      </c>
    </row>
    <row r="118" spans="1:5" ht="18" customHeight="1" x14ac:dyDescent="0.3">
      <c r="A118" s="38" t="s">
        <v>82</v>
      </c>
      <c r="B118" s="83" t="s">
        <v>88</v>
      </c>
      <c r="C118" s="83" t="s">
        <v>90</v>
      </c>
      <c r="D118" s="84">
        <v>110</v>
      </c>
      <c r="E118" s="85">
        <f>E119+E120</f>
        <v>9336200</v>
      </c>
    </row>
    <row r="119" spans="1:5" ht="18" customHeight="1" x14ac:dyDescent="0.3">
      <c r="A119" s="38" t="s">
        <v>83</v>
      </c>
      <c r="B119" s="83" t="s">
        <v>88</v>
      </c>
      <c r="C119" s="83" t="s">
        <v>90</v>
      </c>
      <c r="D119" s="84">
        <v>111</v>
      </c>
      <c r="E119" s="86">
        <v>7170600</v>
      </c>
    </row>
    <row r="120" spans="1:5" ht="36" customHeight="1" x14ac:dyDescent="0.3">
      <c r="A120" s="76" t="s">
        <v>84</v>
      </c>
      <c r="B120" s="83" t="s">
        <v>88</v>
      </c>
      <c r="C120" s="83" t="s">
        <v>90</v>
      </c>
      <c r="D120" s="84">
        <v>119</v>
      </c>
      <c r="E120" s="86">
        <v>2165600</v>
      </c>
    </row>
    <row r="121" spans="1:5" ht="48" customHeight="1" x14ac:dyDescent="0.3">
      <c r="A121" s="24" t="s">
        <v>26</v>
      </c>
      <c r="B121" s="87" t="s">
        <v>88</v>
      </c>
      <c r="C121" s="87" t="s">
        <v>90</v>
      </c>
      <c r="D121" s="84">
        <v>200</v>
      </c>
      <c r="E121" s="86">
        <f>E122</f>
        <v>1136900</v>
      </c>
    </row>
    <row r="122" spans="1:5" ht="18" customHeight="1" x14ac:dyDescent="0.3">
      <c r="A122" s="24" t="s">
        <v>27</v>
      </c>
      <c r="B122" s="87" t="s">
        <v>88</v>
      </c>
      <c r="C122" s="87" t="s">
        <v>90</v>
      </c>
      <c r="D122" s="84">
        <v>240</v>
      </c>
      <c r="E122" s="86">
        <f>E123</f>
        <v>1136900</v>
      </c>
    </row>
    <row r="123" spans="1:5" ht="18" customHeight="1" x14ac:dyDescent="0.3">
      <c r="A123" s="24" t="s">
        <v>28</v>
      </c>
      <c r="B123" s="87" t="s">
        <v>88</v>
      </c>
      <c r="C123" s="87" t="s">
        <v>90</v>
      </c>
      <c r="D123" s="84">
        <v>244</v>
      </c>
      <c r="E123" s="86">
        <v>1136900</v>
      </c>
    </row>
    <row r="124" spans="1:5" ht="18" customHeight="1" x14ac:dyDescent="0.3">
      <c r="A124" s="88" t="s">
        <v>30</v>
      </c>
      <c r="B124" s="87" t="s">
        <v>88</v>
      </c>
      <c r="C124" s="87" t="s">
        <v>90</v>
      </c>
      <c r="D124" s="84">
        <v>800</v>
      </c>
      <c r="E124" s="86">
        <f>E125</f>
        <v>17000</v>
      </c>
    </row>
    <row r="125" spans="1:5" ht="18" customHeight="1" x14ac:dyDescent="0.3">
      <c r="A125" s="88" t="s">
        <v>31</v>
      </c>
      <c r="B125" s="87" t="s">
        <v>88</v>
      </c>
      <c r="C125" s="87" t="s">
        <v>90</v>
      </c>
      <c r="D125" s="84">
        <v>850</v>
      </c>
      <c r="E125" s="86">
        <f>E126+E127+E128</f>
        <v>17000</v>
      </c>
    </row>
    <row r="126" spans="1:5" ht="18" customHeight="1" x14ac:dyDescent="0.3">
      <c r="A126" s="38" t="s">
        <v>32</v>
      </c>
      <c r="B126" s="87" t="s">
        <v>88</v>
      </c>
      <c r="C126" s="87" t="s">
        <v>90</v>
      </c>
      <c r="D126" s="84">
        <v>851</v>
      </c>
      <c r="E126" s="86">
        <v>0</v>
      </c>
    </row>
    <row r="127" spans="1:5" ht="18" customHeight="1" x14ac:dyDescent="0.3">
      <c r="A127" s="38" t="s">
        <v>33</v>
      </c>
      <c r="B127" s="87" t="s">
        <v>88</v>
      </c>
      <c r="C127" s="87" t="s">
        <v>90</v>
      </c>
      <c r="D127" s="84">
        <v>852</v>
      </c>
      <c r="E127" s="86">
        <f>'[2]БР _МА 2023'!F187</f>
        <v>0</v>
      </c>
    </row>
    <row r="128" spans="1:5" ht="18" customHeight="1" x14ac:dyDescent="0.3">
      <c r="A128" s="38" t="s">
        <v>34</v>
      </c>
      <c r="B128" s="87" t="s">
        <v>88</v>
      </c>
      <c r="C128" s="87" t="s">
        <v>90</v>
      </c>
      <c r="D128" s="84">
        <v>853</v>
      </c>
      <c r="E128" s="86">
        <v>17000</v>
      </c>
    </row>
    <row r="129" spans="1:5" ht="60.75" customHeight="1" x14ac:dyDescent="0.3">
      <c r="A129" s="72" t="s">
        <v>79</v>
      </c>
      <c r="B129" s="18" t="s">
        <v>88</v>
      </c>
      <c r="C129" s="18"/>
      <c r="D129" s="16"/>
      <c r="E129" s="7">
        <f>E130+E134+E138</f>
        <v>25868500</v>
      </c>
    </row>
    <row r="130" spans="1:5" ht="44.25" customHeight="1" x14ac:dyDescent="0.3">
      <c r="A130" s="36" t="s">
        <v>91</v>
      </c>
      <c r="B130" s="18" t="s">
        <v>88</v>
      </c>
      <c r="C130" s="18" t="s">
        <v>92</v>
      </c>
      <c r="D130" s="78"/>
      <c r="E130" s="68">
        <f>E131</f>
        <v>14267800</v>
      </c>
    </row>
    <row r="131" spans="1:5" ht="37.5" x14ac:dyDescent="0.3">
      <c r="A131" s="24" t="s">
        <v>93</v>
      </c>
      <c r="B131" s="21" t="s">
        <v>88</v>
      </c>
      <c r="C131" s="21" t="s">
        <v>92</v>
      </c>
      <c r="D131" s="44">
        <v>200</v>
      </c>
      <c r="E131" s="23">
        <f>E132</f>
        <v>14267800</v>
      </c>
    </row>
    <row r="132" spans="1:5" ht="37.5" x14ac:dyDescent="0.3">
      <c r="A132" s="24" t="s">
        <v>27</v>
      </c>
      <c r="B132" s="21" t="s">
        <v>88</v>
      </c>
      <c r="C132" s="21" t="s">
        <v>92</v>
      </c>
      <c r="D132" s="44">
        <v>240</v>
      </c>
      <c r="E132" s="23">
        <f>E133</f>
        <v>14267800</v>
      </c>
    </row>
    <row r="133" spans="1:5" ht="18.75" x14ac:dyDescent="0.3">
      <c r="A133" s="24" t="s">
        <v>28</v>
      </c>
      <c r="B133" s="21" t="s">
        <v>88</v>
      </c>
      <c r="C133" s="21" t="s">
        <v>92</v>
      </c>
      <c r="D133" s="44">
        <v>244</v>
      </c>
      <c r="E133" s="23">
        <v>14267800</v>
      </c>
    </row>
    <row r="134" spans="1:5" ht="39.75" customHeight="1" x14ac:dyDescent="0.3">
      <c r="A134" s="89" t="s">
        <v>94</v>
      </c>
      <c r="B134" s="18" t="s">
        <v>88</v>
      </c>
      <c r="C134" s="18" t="s">
        <v>95</v>
      </c>
      <c r="D134" s="78"/>
      <c r="E134" s="68">
        <f>E135</f>
        <v>11000700</v>
      </c>
    </row>
    <row r="135" spans="1:5" ht="37.5" x14ac:dyDescent="0.3">
      <c r="A135" s="24" t="s">
        <v>26</v>
      </c>
      <c r="B135" s="21" t="s">
        <v>88</v>
      </c>
      <c r="C135" s="21" t="s">
        <v>95</v>
      </c>
      <c r="D135" s="44">
        <v>200</v>
      </c>
      <c r="E135" s="23">
        <f>E136</f>
        <v>11000700</v>
      </c>
    </row>
    <row r="136" spans="1:5" ht="37.5" x14ac:dyDescent="0.3">
      <c r="A136" s="24" t="s">
        <v>27</v>
      </c>
      <c r="B136" s="21" t="s">
        <v>88</v>
      </c>
      <c r="C136" s="21" t="s">
        <v>95</v>
      </c>
      <c r="D136" s="44">
        <v>240</v>
      </c>
      <c r="E136" s="23">
        <f>E137</f>
        <v>11000700</v>
      </c>
    </row>
    <row r="137" spans="1:5" ht="18.75" x14ac:dyDescent="0.3">
      <c r="A137" s="24" t="s">
        <v>28</v>
      </c>
      <c r="B137" s="21" t="s">
        <v>88</v>
      </c>
      <c r="C137" s="21" t="s">
        <v>95</v>
      </c>
      <c r="D137" s="44">
        <v>244</v>
      </c>
      <c r="E137" s="23">
        <v>11000700</v>
      </c>
    </row>
    <row r="138" spans="1:5" ht="93.75" x14ac:dyDescent="0.3">
      <c r="A138" s="36" t="s">
        <v>96</v>
      </c>
      <c r="B138" s="18" t="s">
        <v>88</v>
      </c>
      <c r="C138" s="18" t="s">
        <v>97</v>
      </c>
      <c r="D138" s="22"/>
      <c r="E138" s="64">
        <f>E139</f>
        <v>600000</v>
      </c>
    </row>
    <row r="139" spans="1:5" ht="37.5" x14ac:dyDescent="0.3">
      <c r="A139" s="24" t="s">
        <v>26</v>
      </c>
      <c r="B139" s="21" t="s">
        <v>88</v>
      </c>
      <c r="C139" s="21" t="s">
        <v>97</v>
      </c>
      <c r="D139" s="22">
        <v>200</v>
      </c>
      <c r="E139" s="69">
        <f>E140</f>
        <v>600000</v>
      </c>
    </row>
    <row r="140" spans="1:5" ht="37.5" x14ac:dyDescent="0.3">
      <c r="A140" s="24" t="s">
        <v>27</v>
      </c>
      <c r="B140" s="21" t="s">
        <v>88</v>
      </c>
      <c r="C140" s="21" t="s">
        <v>97</v>
      </c>
      <c r="D140" s="22">
        <v>240</v>
      </c>
      <c r="E140" s="69">
        <f>E141</f>
        <v>600000</v>
      </c>
    </row>
    <row r="141" spans="1:5" ht="18.75" x14ac:dyDescent="0.3">
      <c r="A141" s="24" t="s">
        <v>98</v>
      </c>
      <c r="B141" s="21" t="s">
        <v>88</v>
      </c>
      <c r="C141" s="21" t="s">
        <v>97</v>
      </c>
      <c r="D141" s="22">
        <v>244</v>
      </c>
      <c r="E141" s="69">
        <v>600000</v>
      </c>
    </row>
    <row r="142" spans="1:5" ht="18.75" x14ac:dyDescent="0.3">
      <c r="A142" s="41" t="s">
        <v>99</v>
      </c>
      <c r="B142" s="18" t="s">
        <v>100</v>
      </c>
      <c r="C142" s="18"/>
      <c r="D142" s="78"/>
      <c r="E142" s="7">
        <f>E143+E148</f>
        <v>767800</v>
      </c>
    </row>
    <row r="143" spans="1:5" ht="37.5" x14ac:dyDescent="0.3">
      <c r="A143" s="36" t="s">
        <v>101</v>
      </c>
      <c r="B143" s="18" t="s">
        <v>102</v>
      </c>
      <c r="C143" s="18"/>
      <c r="D143" s="78"/>
      <c r="E143" s="7">
        <f>E144</f>
        <v>194800</v>
      </c>
    </row>
    <row r="144" spans="1:5" ht="215.25" customHeight="1" x14ac:dyDescent="0.3">
      <c r="A144" s="90" t="s">
        <v>103</v>
      </c>
      <c r="B144" s="18" t="s">
        <v>102</v>
      </c>
      <c r="C144" s="18" t="s">
        <v>104</v>
      </c>
      <c r="D144" s="78"/>
      <c r="E144" s="43">
        <f>E145</f>
        <v>194800</v>
      </c>
    </row>
    <row r="145" spans="1:5" ht="37.5" x14ac:dyDescent="0.3">
      <c r="A145" s="24" t="s">
        <v>26</v>
      </c>
      <c r="B145" s="21" t="s">
        <v>102</v>
      </c>
      <c r="C145" s="21" t="s">
        <v>104</v>
      </c>
      <c r="D145" s="91">
        <v>200</v>
      </c>
      <c r="E145" s="23">
        <f>E146</f>
        <v>194800</v>
      </c>
    </row>
    <row r="146" spans="1:5" ht="37.5" x14ac:dyDescent="0.3">
      <c r="A146" s="24" t="s">
        <v>27</v>
      </c>
      <c r="B146" s="21" t="s">
        <v>102</v>
      </c>
      <c r="C146" s="21" t="s">
        <v>104</v>
      </c>
      <c r="D146" s="91">
        <v>240</v>
      </c>
      <c r="E146" s="23">
        <f>E147</f>
        <v>194800</v>
      </c>
    </row>
    <row r="147" spans="1:5" ht="18.75" x14ac:dyDescent="0.3">
      <c r="A147" s="24" t="s">
        <v>28</v>
      </c>
      <c r="B147" s="21" t="s">
        <v>102</v>
      </c>
      <c r="C147" s="21" t="s">
        <v>104</v>
      </c>
      <c r="D147" s="91">
        <v>244</v>
      </c>
      <c r="E147" s="23">
        <v>194800</v>
      </c>
    </row>
    <row r="148" spans="1:5" ht="26.25" customHeight="1" x14ac:dyDescent="0.3">
      <c r="A148" s="36" t="s">
        <v>105</v>
      </c>
      <c r="B148" s="18" t="s">
        <v>106</v>
      </c>
      <c r="C148" s="18"/>
      <c r="D148" s="56"/>
      <c r="E148" s="7">
        <f>E149+E153+E157</f>
        <v>573000</v>
      </c>
    </row>
    <row r="149" spans="1:5" ht="75" x14ac:dyDescent="0.3">
      <c r="A149" s="36" t="s">
        <v>107</v>
      </c>
      <c r="B149" s="18" t="s">
        <v>106</v>
      </c>
      <c r="C149" s="18" t="s">
        <v>108</v>
      </c>
      <c r="D149" s="59"/>
      <c r="E149" s="68">
        <f>E150</f>
        <v>200000</v>
      </c>
    </row>
    <row r="150" spans="1:5" ht="37.5" x14ac:dyDescent="0.3">
      <c r="A150" s="24" t="s">
        <v>26</v>
      </c>
      <c r="B150" s="21" t="s">
        <v>106</v>
      </c>
      <c r="C150" s="21" t="s">
        <v>108</v>
      </c>
      <c r="D150" s="59">
        <v>200</v>
      </c>
      <c r="E150" s="7">
        <f>E151</f>
        <v>200000</v>
      </c>
    </row>
    <row r="151" spans="1:5" ht="37.5" x14ac:dyDescent="0.3">
      <c r="A151" s="24" t="s">
        <v>27</v>
      </c>
      <c r="B151" s="21" t="s">
        <v>106</v>
      </c>
      <c r="C151" s="21" t="s">
        <v>108</v>
      </c>
      <c r="D151" s="59">
        <v>240</v>
      </c>
      <c r="E151" s="23">
        <f>E152</f>
        <v>200000</v>
      </c>
    </row>
    <row r="152" spans="1:5" ht="18.75" x14ac:dyDescent="0.3">
      <c r="A152" s="24" t="s">
        <v>28</v>
      </c>
      <c r="B152" s="66" t="s">
        <v>106</v>
      </c>
      <c r="C152" s="21" t="s">
        <v>108</v>
      </c>
      <c r="D152" s="59">
        <v>244</v>
      </c>
      <c r="E152" s="23">
        <v>200000</v>
      </c>
    </row>
    <row r="153" spans="1:5" ht="79.5" customHeight="1" x14ac:dyDescent="0.3">
      <c r="A153" s="36" t="s">
        <v>96</v>
      </c>
      <c r="B153" s="67" t="s">
        <v>106</v>
      </c>
      <c r="C153" s="18" t="s">
        <v>97</v>
      </c>
      <c r="D153" s="16"/>
      <c r="E153" s="68">
        <f>E154</f>
        <v>51000</v>
      </c>
    </row>
    <row r="154" spans="1:5" ht="37.5" x14ac:dyDescent="0.3">
      <c r="A154" s="24" t="s">
        <v>26</v>
      </c>
      <c r="B154" s="66" t="s">
        <v>106</v>
      </c>
      <c r="C154" s="21" t="s">
        <v>97</v>
      </c>
      <c r="D154" s="22">
        <v>200</v>
      </c>
      <c r="E154" s="23">
        <f>E155</f>
        <v>51000</v>
      </c>
    </row>
    <row r="155" spans="1:5" ht="37.5" x14ac:dyDescent="0.3">
      <c r="A155" s="24" t="s">
        <v>27</v>
      </c>
      <c r="B155" s="66" t="s">
        <v>106</v>
      </c>
      <c r="C155" s="21" t="s">
        <v>97</v>
      </c>
      <c r="D155" s="22">
        <v>240</v>
      </c>
      <c r="E155" s="23">
        <f>E156</f>
        <v>51000</v>
      </c>
    </row>
    <row r="156" spans="1:5" ht="18.75" x14ac:dyDescent="0.3">
      <c r="A156" s="24" t="s">
        <v>28</v>
      </c>
      <c r="B156" s="66" t="s">
        <v>106</v>
      </c>
      <c r="C156" s="21" t="s">
        <v>97</v>
      </c>
      <c r="D156" s="22">
        <v>244</v>
      </c>
      <c r="E156" s="23">
        <v>51000</v>
      </c>
    </row>
    <row r="157" spans="1:5" ht="45.75" customHeight="1" x14ac:dyDescent="0.3">
      <c r="A157" s="36" t="s">
        <v>109</v>
      </c>
      <c r="B157" s="67" t="s">
        <v>106</v>
      </c>
      <c r="C157" s="18"/>
      <c r="D157" s="48"/>
      <c r="E157" s="7">
        <f>E158+E162+E166+E170+E174</f>
        <v>322000</v>
      </c>
    </row>
    <row r="158" spans="1:5" ht="37.5" x14ac:dyDescent="0.3">
      <c r="A158" s="36" t="s">
        <v>110</v>
      </c>
      <c r="B158" s="67" t="s">
        <v>106</v>
      </c>
      <c r="C158" s="18" t="s">
        <v>111</v>
      </c>
      <c r="D158" s="48"/>
      <c r="E158" s="68">
        <f>E159</f>
        <v>24000</v>
      </c>
    </row>
    <row r="159" spans="1:5" ht="37.5" x14ac:dyDescent="0.3">
      <c r="A159" s="24" t="s">
        <v>26</v>
      </c>
      <c r="B159" s="66" t="s">
        <v>106</v>
      </c>
      <c r="C159" s="21" t="s">
        <v>111</v>
      </c>
      <c r="D159" s="22">
        <v>200</v>
      </c>
      <c r="E159" s="92">
        <f>E160</f>
        <v>24000</v>
      </c>
    </row>
    <row r="160" spans="1:5" ht="37.5" x14ac:dyDescent="0.3">
      <c r="A160" s="24" t="s">
        <v>27</v>
      </c>
      <c r="B160" s="66" t="s">
        <v>106</v>
      </c>
      <c r="C160" s="21" t="s">
        <v>111</v>
      </c>
      <c r="D160" s="22">
        <v>240</v>
      </c>
      <c r="E160" s="92">
        <f>E161</f>
        <v>24000</v>
      </c>
    </row>
    <row r="161" spans="1:5" ht="18.75" x14ac:dyDescent="0.3">
      <c r="A161" s="24" t="s">
        <v>28</v>
      </c>
      <c r="B161" s="66" t="s">
        <v>106</v>
      </c>
      <c r="C161" s="21" t="s">
        <v>111</v>
      </c>
      <c r="D161" s="22">
        <v>244</v>
      </c>
      <c r="E161" s="92">
        <v>24000</v>
      </c>
    </row>
    <row r="162" spans="1:5" ht="37.5" x14ac:dyDescent="0.3">
      <c r="A162" s="36" t="s">
        <v>112</v>
      </c>
      <c r="B162" s="67" t="s">
        <v>106</v>
      </c>
      <c r="C162" s="18" t="s">
        <v>113</v>
      </c>
      <c r="D162" s="48"/>
      <c r="E162" s="68">
        <f>E163</f>
        <v>100000</v>
      </c>
    </row>
    <row r="163" spans="1:5" ht="37.5" x14ac:dyDescent="0.3">
      <c r="A163" s="24" t="s">
        <v>26</v>
      </c>
      <c r="B163" s="66" t="s">
        <v>106</v>
      </c>
      <c r="C163" s="21" t="s">
        <v>113</v>
      </c>
      <c r="D163" s="22">
        <v>200</v>
      </c>
      <c r="E163" s="92">
        <f>E164</f>
        <v>100000</v>
      </c>
    </row>
    <row r="164" spans="1:5" ht="37.5" x14ac:dyDescent="0.3">
      <c r="A164" s="24" t="s">
        <v>27</v>
      </c>
      <c r="B164" s="66" t="s">
        <v>106</v>
      </c>
      <c r="C164" s="21" t="s">
        <v>113</v>
      </c>
      <c r="D164" s="22">
        <v>240</v>
      </c>
      <c r="E164" s="92">
        <f>E165</f>
        <v>100000</v>
      </c>
    </row>
    <row r="165" spans="1:5" ht="18.75" x14ac:dyDescent="0.3">
      <c r="A165" s="24" t="s">
        <v>28</v>
      </c>
      <c r="B165" s="66" t="s">
        <v>106</v>
      </c>
      <c r="C165" s="21" t="s">
        <v>113</v>
      </c>
      <c r="D165" s="22">
        <v>244</v>
      </c>
      <c r="E165" s="92">
        <v>100000</v>
      </c>
    </row>
    <row r="166" spans="1:5" ht="56.25" x14ac:dyDescent="0.3">
      <c r="A166" s="27" t="s">
        <v>114</v>
      </c>
      <c r="B166" s="67" t="s">
        <v>106</v>
      </c>
      <c r="C166" s="18" t="s">
        <v>115</v>
      </c>
      <c r="D166" s="48"/>
      <c r="E166" s="93">
        <f>E167</f>
        <v>150000</v>
      </c>
    </row>
    <row r="167" spans="1:5" ht="37.5" x14ac:dyDescent="0.3">
      <c r="A167" s="24" t="s">
        <v>26</v>
      </c>
      <c r="B167" s="66" t="s">
        <v>106</v>
      </c>
      <c r="C167" s="21" t="s">
        <v>115</v>
      </c>
      <c r="D167" s="22">
        <v>200</v>
      </c>
      <c r="E167" s="92">
        <f>E168</f>
        <v>150000</v>
      </c>
    </row>
    <row r="168" spans="1:5" ht="37.5" x14ac:dyDescent="0.3">
      <c r="A168" s="24" t="s">
        <v>27</v>
      </c>
      <c r="B168" s="66" t="s">
        <v>106</v>
      </c>
      <c r="C168" s="21" t="s">
        <v>116</v>
      </c>
      <c r="D168" s="22">
        <v>240</v>
      </c>
      <c r="E168" s="92">
        <f>E169</f>
        <v>150000</v>
      </c>
    </row>
    <row r="169" spans="1:5" ht="18.75" x14ac:dyDescent="0.3">
      <c r="A169" s="24" t="s">
        <v>28</v>
      </c>
      <c r="B169" s="66" t="s">
        <v>106</v>
      </c>
      <c r="C169" s="21" t="s">
        <v>116</v>
      </c>
      <c r="D169" s="44">
        <v>244</v>
      </c>
      <c r="E169" s="92">
        <v>150000</v>
      </c>
    </row>
    <row r="170" spans="1:5" ht="75" x14ac:dyDescent="0.3">
      <c r="A170" s="27" t="s">
        <v>117</v>
      </c>
      <c r="B170" s="67" t="s">
        <v>106</v>
      </c>
      <c r="C170" s="18" t="s">
        <v>118</v>
      </c>
      <c r="D170" s="70"/>
      <c r="E170" s="68">
        <f>E171</f>
        <v>24000</v>
      </c>
    </row>
    <row r="171" spans="1:5" ht="37.5" x14ac:dyDescent="0.3">
      <c r="A171" s="24" t="s">
        <v>26</v>
      </c>
      <c r="B171" s="66" t="s">
        <v>106</v>
      </c>
      <c r="C171" s="21" t="s">
        <v>118</v>
      </c>
      <c r="D171" s="44">
        <v>200</v>
      </c>
      <c r="E171" s="23">
        <f>E172</f>
        <v>24000</v>
      </c>
    </row>
    <row r="172" spans="1:5" ht="37.5" x14ac:dyDescent="0.3">
      <c r="A172" s="24" t="s">
        <v>27</v>
      </c>
      <c r="B172" s="66" t="s">
        <v>106</v>
      </c>
      <c r="C172" s="21" t="s">
        <v>118</v>
      </c>
      <c r="D172" s="44">
        <v>240</v>
      </c>
      <c r="E172" s="37">
        <f>E173</f>
        <v>24000</v>
      </c>
    </row>
    <row r="173" spans="1:5" ht="18.75" x14ac:dyDescent="0.3">
      <c r="A173" s="24" t="s">
        <v>28</v>
      </c>
      <c r="B173" s="66" t="s">
        <v>106</v>
      </c>
      <c r="C173" s="21" t="s">
        <v>118</v>
      </c>
      <c r="D173" s="44">
        <v>244</v>
      </c>
      <c r="E173" s="37">
        <v>24000</v>
      </c>
    </row>
    <row r="174" spans="1:5" ht="150" x14ac:dyDescent="0.3">
      <c r="A174" s="36" t="s">
        <v>119</v>
      </c>
      <c r="B174" s="67" t="s">
        <v>106</v>
      </c>
      <c r="C174" s="51" t="s">
        <v>120</v>
      </c>
      <c r="D174" s="44"/>
      <c r="E174" s="93">
        <f>E175</f>
        <v>24000</v>
      </c>
    </row>
    <row r="175" spans="1:5" ht="37.5" x14ac:dyDescent="0.3">
      <c r="A175" s="24" t="s">
        <v>26</v>
      </c>
      <c r="B175" s="66" t="s">
        <v>106</v>
      </c>
      <c r="C175" s="94" t="s">
        <v>120</v>
      </c>
      <c r="D175" s="44">
        <v>200</v>
      </c>
      <c r="E175" s="77">
        <f>E176</f>
        <v>24000</v>
      </c>
    </row>
    <row r="176" spans="1:5" ht="37.5" x14ac:dyDescent="0.3">
      <c r="A176" s="24" t="s">
        <v>27</v>
      </c>
      <c r="B176" s="66" t="s">
        <v>106</v>
      </c>
      <c r="C176" s="94" t="s">
        <v>120</v>
      </c>
      <c r="D176" s="44">
        <v>240</v>
      </c>
      <c r="E176" s="77">
        <f>E177</f>
        <v>24000</v>
      </c>
    </row>
    <row r="177" spans="1:5" ht="18.75" x14ac:dyDescent="0.3">
      <c r="A177" s="24" t="s">
        <v>28</v>
      </c>
      <c r="B177" s="66" t="s">
        <v>106</v>
      </c>
      <c r="C177" s="94" t="s">
        <v>120</v>
      </c>
      <c r="D177" s="44">
        <v>244</v>
      </c>
      <c r="E177" s="92">
        <v>24000</v>
      </c>
    </row>
    <row r="178" spans="1:5" ht="18.75" x14ac:dyDescent="0.3">
      <c r="A178" s="95" t="s">
        <v>121</v>
      </c>
      <c r="B178" s="18" t="s">
        <v>122</v>
      </c>
      <c r="C178" s="18"/>
      <c r="D178" s="56"/>
      <c r="E178" s="7">
        <f>E179+E185</f>
        <v>6537700</v>
      </c>
    </row>
    <row r="179" spans="1:5" ht="18.75" x14ac:dyDescent="0.3">
      <c r="A179" s="96" t="s">
        <v>123</v>
      </c>
      <c r="B179" s="18" t="s">
        <v>124</v>
      </c>
      <c r="C179" s="18"/>
      <c r="D179" s="56"/>
      <c r="E179" s="7">
        <f>E180</f>
        <v>4341000</v>
      </c>
    </row>
    <row r="180" spans="1:5" ht="61.5" customHeight="1" x14ac:dyDescent="0.3">
      <c r="A180" s="97" t="s">
        <v>79</v>
      </c>
      <c r="B180" s="18" t="s">
        <v>124</v>
      </c>
      <c r="C180" s="18"/>
      <c r="D180" s="56"/>
      <c r="E180" s="7">
        <f>E181</f>
        <v>4341000</v>
      </c>
    </row>
    <row r="181" spans="1:5" ht="63.75" customHeight="1" x14ac:dyDescent="0.3">
      <c r="A181" s="27" t="s">
        <v>125</v>
      </c>
      <c r="B181" s="18" t="s">
        <v>124</v>
      </c>
      <c r="C181" s="18" t="s">
        <v>126</v>
      </c>
      <c r="D181" s="78"/>
      <c r="E181" s="68">
        <f>E182</f>
        <v>4341000</v>
      </c>
    </row>
    <row r="182" spans="1:5" ht="37.5" x14ac:dyDescent="0.3">
      <c r="A182" s="24" t="s">
        <v>26</v>
      </c>
      <c r="B182" s="21" t="s">
        <v>124</v>
      </c>
      <c r="C182" s="21" t="s">
        <v>126</v>
      </c>
      <c r="D182" s="22">
        <v>200</v>
      </c>
      <c r="E182" s="23">
        <f>E183</f>
        <v>4341000</v>
      </c>
    </row>
    <row r="183" spans="1:5" ht="37.5" x14ac:dyDescent="0.3">
      <c r="A183" s="24" t="s">
        <v>27</v>
      </c>
      <c r="B183" s="21" t="s">
        <v>124</v>
      </c>
      <c r="C183" s="21" t="s">
        <v>126</v>
      </c>
      <c r="D183" s="22">
        <v>240</v>
      </c>
      <c r="E183" s="23">
        <f>E184</f>
        <v>4341000</v>
      </c>
    </row>
    <row r="184" spans="1:5" ht="18.75" x14ac:dyDescent="0.3">
      <c r="A184" s="24" t="s">
        <v>28</v>
      </c>
      <c r="B184" s="21" t="s">
        <v>124</v>
      </c>
      <c r="C184" s="21" t="s">
        <v>126</v>
      </c>
      <c r="D184" s="22">
        <v>244</v>
      </c>
      <c r="E184" s="23">
        <v>4341000</v>
      </c>
    </row>
    <row r="185" spans="1:5" ht="18.75" x14ac:dyDescent="0.3">
      <c r="A185" s="95" t="s">
        <v>127</v>
      </c>
      <c r="B185" s="98" t="s">
        <v>128</v>
      </c>
      <c r="C185" s="98"/>
      <c r="D185" s="99"/>
      <c r="E185" s="100">
        <f>E186</f>
        <v>2196700</v>
      </c>
    </row>
    <row r="186" spans="1:5" ht="43.5" customHeight="1" x14ac:dyDescent="0.3">
      <c r="A186" s="101" t="s">
        <v>109</v>
      </c>
      <c r="B186" s="98" t="s">
        <v>128</v>
      </c>
      <c r="C186" s="98"/>
      <c r="D186" s="99"/>
      <c r="E186" s="100">
        <f>E187</f>
        <v>2196700</v>
      </c>
    </row>
    <row r="187" spans="1:5" ht="37.5" x14ac:dyDescent="0.3">
      <c r="A187" s="102" t="s">
        <v>129</v>
      </c>
      <c r="B187" s="98" t="s">
        <v>128</v>
      </c>
      <c r="C187" s="103" t="s">
        <v>130</v>
      </c>
      <c r="D187" s="99"/>
      <c r="E187" s="104">
        <f>E188</f>
        <v>2196700</v>
      </c>
    </row>
    <row r="188" spans="1:5" ht="37.5" x14ac:dyDescent="0.3">
      <c r="A188" s="24" t="s">
        <v>26</v>
      </c>
      <c r="B188" s="103" t="s">
        <v>128</v>
      </c>
      <c r="C188" s="103" t="s">
        <v>130</v>
      </c>
      <c r="D188" s="84">
        <v>200</v>
      </c>
      <c r="E188" s="85">
        <f>E189</f>
        <v>2196700</v>
      </c>
    </row>
    <row r="189" spans="1:5" ht="37.5" x14ac:dyDescent="0.3">
      <c r="A189" s="24" t="s">
        <v>27</v>
      </c>
      <c r="B189" s="103" t="s">
        <v>128</v>
      </c>
      <c r="C189" s="103" t="s">
        <v>130</v>
      </c>
      <c r="D189" s="84">
        <v>240</v>
      </c>
      <c r="E189" s="85">
        <f>E190</f>
        <v>2196700</v>
      </c>
    </row>
    <row r="190" spans="1:5" ht="18.75" x14ac:dyDescent="0.3">
      <c r="A190" s="24" t="s">
        <v>28</v>
      </c>
      <c r="B190" s="103" t="s">
        <v>128</v>
      </c>
      <c r="C190" s="103" t="s">
        <v>130</v>
      </c>
      <c r="D190" s="84">
        <v>244</v>
      </c>
      <c r="E190" s="85">
        <v>2196700</v>
      </c>
    </row>
    <row r="191" spans="1:5" ht="23.25" customHeight="1" x14ac:dyDescent="0.3">
      <c r="A191" s="41" t="s">
        <v>131</v>
      </c>
      <c r="B191" s="18" t="s">
        <v>132</v>
      </c>
      <c r="C191" s="18"/>
      <c r="D191" s="16"/>
      <c r="E191" s="47">
        <f>E192+E197+E202</f>
        <v>20102400</v>
      </c>
    </row>
    <row r="192" spans="1:5" ht="21.75" customHeight="1" x14ac:dyDescent="0.3">
      <c r="A192" s="41" t="s">
        <v>133</v>
      </c>
      <c r="B192" s="18" t="s">
        <v>134</v>
      </c>
      <c r="C192" s="18"/>
      <c r="D192" s="16"/>
      <c r="E192" s="47">
        <f>E193</f>
        <v>564900</v>
      </c>
    </row>
    <row r="193" spans="1:5" ht="143.25" customHeight="1" x14ac:dyDescent="0.3">
      <c r="A193" s="36" t="s">
        <v>135</v>
      </c>
      <c r="B193" s="18" t="s">
        <v>134</v>
      </c>
      <c r="C193" s="18" t="s">
        <v>136</v>
      </c>
      <c r="D193" s="16"/>
      <c r="E193" s="105">
        <f>E194</f>
        <v>564900</v>
      </c>
    </row>
    <row r="194" spans="1:5" ht="18.75" x14ac:dyDescent="0.3">
      <c r="A194" s="106" t="s">
        <v>137</v>
      </c>
      <c r="B194" s="21" t="s">
        <v>134</v>
      </c>
      <c r="C194" s="21" t="s">
        <v>136</v>
      </c>
      <c r="D194" s="22">
        <v>300</v>
      </c>
      <c r="E194" s="23">
        <f>E195</f>
        <v>564900</v>
      </c>
    </row>
    <row r="195" spans="1:5" ht="18.75" x14ac:dyDescent="0.3">
      <c r="A195" s="38" t="s">
        <v>138</v>
      </c>
      <c r="B195" s="21" t="s">
        <v>134</v>
      </c>
      <c r="C195" s="21" t="s">
        <v>136</v>
      </c>
      <c r="D195" s="22">
        <v>310</v>
      </c>
      <c r="E195" s="37">
        <f>E196</f>
        <v>564900</v>
      </c>
    </row>
    <row r="196" spans="1:5" ht="18.75" x14ac:dyDescent="0.3">
      <c r="A196" s="38" t="s">
        <v>139</v>
      </c>
      <c r="B196" s="21" t="s">
        <v>134</v>
      </c>
      <c r="C196" s="21" t="s">
        <v>136</v>
      </c>
      <c r="D196" s="22">
        <v>312</v>
      </c>
      <c r="E196" s="37">
        <v>564900</v>
      </c>
    </row>
    <row r="197" spans="1:5" ht="18.75" x14ac:dyDescent="0.3">
      <c r="A197" s="95" t="s">
        <v>140</v>
      </c>
      <c r="B197" s="18" t="s">
        <v>141</v>
      </c>
      <c r="C197" s="18"/>
      <c r="D197" s="48"/>
      <c r="E197" s="47">
        <f>E198</f>
        <v>3398800</v>
      </c>
    </row>
    <row r="198" spans="1:5" ht="234.75" customHeight="1" x14ac:dyDescent="0.3">
      <c r="A198" s="36" t="s">
        <v>142</v>
      </c>
      <c r="B198" s="18" t="s">
        <v>141</v>
      </c>
      <c r="C198" s="18" t="s">
        <v>143</v>
      </c>
      <c r="D198" s="16"/>
      <c r="E198" s="105">
        <f>E199</f>
        <v>3398800</v>
      </c>
    </row>
    <row r="199" spans="1:5" ht="18.75" x14ac:dyDescent="0.3">
      <c r="A199" s="106" t="s">
        <v>137</v>
      </c>
      <c r="B199" s="21" t="s">
        <v>141</v>
      </c>
      <c r="C199" s="21" t="s">
        <v>143</v>
      </c>
      <c r="D199" s="22">
        <v>300</v>
      </c>
      <c r="E199" s="23">
        <f>E200</f>
        <v>3398800</v>
      </c>
    </row>
    <row r="200" spans="1:5" ht="18.75" x14ac:dyDescent="0.3">
      <c r="A200" s="38" t="s">
        <v>138</v>
      </c>
      <c r="B200" s="21" t="s">
        <v>141</v>
      </c>
      <c r="C200" s="21" t="s">
        <v>143</v>
      </c>
      <c r="D200" s="22">
        <v>310</v>
      </c>
      <c r="E200" s="37">
        <f>E201</f>
        <v>3398800</v>
      </c>
    </row>
    <row r="201" spans="1:5" ht="18.75" x14ac:dyDescent="0.3">
      <c r="A201" s="38" t="s">
        <v>139</v>
      </c>
      <c r="B201" s="21" t="s">
        <v>141</v>
      </c>
      <c r="C201" s="21" t="s">
        <v>143</v>
      </c>
      <c r="D201" s="22">
        <v>312</v>
      </c>
      <c r="E201" s="37">
        <v>3398800</v>
      </c>
    </row>
    <row r="202" spans="1:5" ht="18.75" x14ac:dyDescent="0.3">
      <c r="A202" s="41" t="s">
        <v>144</v>
      </c>
      <c r="B202" s="18" t="s">
        <v>145</v>
      </c>
      <c r="C202" s="18"/>
      <c r="D202" s="16"/>
      <c r="E202" s="47">
        <f>E203+E208</f>
        <v>16138700</v>
      </c>
    </row>
    <row r="203" spans="1:5" ht="71.25" customHeight="1" x14ac:dyDescent="0.3">
      <c r="A203" s="13" t="s">
        <v>146</v>
      </c>
      <c r="B203" s="18" t="s">
        <v>145</v>
      </c>
      <c r="C203" s="18" t="s">
        <v>147</v>
      </c>
      <c r="D203" s="16"/>
      <c r="E203" s="107">
        <f>E204</f>
        <v>9536200</v>
      </c>
    </row>
    <row r="204" spans="1:5" ht="18.75" x14ac:dyDescent="0.3">
      <c r="A204" s="108" t="s">
        <v>137</v>
      </c>
      <c r="B204" s="21" t="s">
        <v>145</v>
      </c>
      <c r="C204" s="21" t="s">
        <v>147</v>
      </c>
      <c r="D204" s="22">
        <v>300</v>
      </c>
      <c r="E204" s="37">
        <f>E205</f>
        <v>9536200</v>
      </c>
    </row>
    <row r="205" spans="1:5" ht="19.5" customHeight="1" x14ac:dyDescent="0.3">
      <c r="A205" s="109" t="s">
        <v>138</v>
      </c>
      <c r="B205" s="21" t="s">
        <v>145</v>
      </c>
      <c r="C205" s="21" t="s">
        <v>147</v>
      </c>
      <c r="D205" s="22">
        <v>310</v>
      </c>
      <c r="E205" s="37">
        <f>E206</f>
        <v>9536200</v>
      </c>
    </row>
    <row r="206" spans="1:5" ht="42" customHeight="1" x14ac:dyDescent="0.3">
      <c r="A206" s="25" t="s">
        <v>148</v>
      </c>
      <c r="B206" s="21" t="s">
        <v>145</v>
      </c>
      <c r="C206" s="21" t="s">
        <v>147</v>
      </c>
      <c r="D206" s="22">
        <v>313</v>
      </c>
      <c r="E206" s="37">
        <v>9536200</v>
      </c>
    </row>
    <row r="207" spans="1:5" ht="61.5" customHeight="1" x14ac:dyDescent="0.3">
      <c r="A207" s="31" t="s">
        <v>149</v>
      </c>
      <c r="B207" s="18" t="s">
        <v>145</v>
      </c>
      <c r="C207" s="18" t="s">
        <v>150</v>
      </c>
      <c r="D207" s="48"/>
      <c r="E207" s="107">
        <f>E208</f>
        <v>6602500</v>
      </c>
    </row>
    <row r="208" spans="1:5" ht="18.75" x14ac:dyDescent="0.3">
      <c r="A208" s="106" t="s">
        <v>137</v>
      </c>
      <c r="B208" s="21" t="s">
        <v>145</v>
      </c>
      <c r="C208" s="21" t="s">
        <v>150</v>
      </c>
      <c r="D208" s="22">
        <v>300</v>
      </c>
      <c r="E208" s="37">
        <f>E209</f>
        <v>6602500</v>
      </c>
    </row>
    <row r="209" spans="1:5" ht="36" customHeight="1" x14ac:dyDescent="0.3">
      <c r="A209" s="109" t="s">
        <v>151</v>
      </c>
      <c r="B209" s="21" t="s">
        <v>145</v>
      </c>
      <c r="C209" s="21" t="s">
        <v>150</v>
      </c>
      <c r="D209" s="22">
        <v>320</v>
      </c>
      <c r="E209" s="37">
        <f>E210</f>
        <v>6602500</v>
      </c>
    </row>
    <row r="210" spans="1:5" ht="36" customHeight="1" x14ac:dyDescent="0.3">
      <c r="A210" s="110" t="s">
        <v>152</v>
      </c>
      <c r="B210" s="21" t="s">
        <v>145</v>
      </c>
      <c r="C210" s="21" t="s">
        <v>150</v>
      </c>
      <c r="D210" s="22">
        <v>323</v>
      </c>
      <c r="E210" s="37">
        <v>6602500</v>
      </c>
    </row>
    <row r="211" spans="1:5" ht="18.75" x14ac:dyDescent="0.3">
      <c r="A211" s="41" t="s">
        <v>153</v>
      </c>
      <c r="B211" s="18" t="s">
        <v>154</v>
      </c>
      <c r="C211" s="21"/>
      <c r="D211" s="16"/>
      <c r="E211" s="47">
        <f>E212</f>
        <v>13082700</v>
      </c>
    </row>
    <row r="212" spans="1:5" ht="18.75" x14ac:dyDescent="0.3">
      <c r="A212" s="111" t="s">
        <v>155</v>
      </c>
      <c r="B212" s="18" t="s">
        <v>156</v>
      </c>
      <c r="C212" s="21"/>
      <c r="D212" s="16"/>
      <c r="E212" s="47">
        <f>E213</f>
        <v>13082700</v>
      </c>
    </row>
    <row r="213" spans="1:5" ht="37.5" x14ac:dyDescent="0.3">
      <c r="A213" s="72" t="s">
        <v>109</v>
      </c>
      <c r="B213" s="18" t="s">
        <v>156</v>
      </c>
      <c r="C213" s="18"/>
      <c r="D213" s="16"/>
      <c r="E213" s="47">
        <f>E214+E218</f>
        <v>13082700</v>
      </c>
    </row>
    <row r="214" spans="1:5" ht="54" customHeight="1" x14ac:dyDescent="0.3">
      <c r="A214" s="27" t="s">
        <v>157</v>
      </c>
      <c r="B214" s="18" t="s">
        <v>156</v>
      </c>
      <c r="C214" s="18" t="s">
        <v>158</v>
      </c>
      <c r="D214" s="48"/>
      <c r="E214" s="93">
        <f>E215</f>
        <v>686500</v>
      </c>
    </row>
    <row r="215" spans="1:5" ht="37.5" x14ac:dyDescent="0.3">
      <c r="A215" s="24" t="s">
        <v>26</v>
      </c>
      <c r="B215" s="21" t="s">
        <v>156</v>
      </c>
      <c r="C215" s="21" t="s">
        <v>158</v>
      </c>
      <c r="D215" s="22">
        <v>200</v>
      </c>
      <c r="E215" s="37">
        <f>E216</f>
        <v>686500</v>
      </c>
    </row>
    <row r="216" spans="1:5" ht="37.5" x14ac:dyDescent="0.3">
      <c r="A216" s="24" t="s">
        <v>27</v>
      </c>
      <c r="B216" s="21" t="s">
        <v>156</v>
      </c>
      <c r="C216" s="21" t="s">
        <v>158</v>
      </c>
      <c r="D216" s="22">
        <v>240</v>
      </c>
      <c r="E216" s="37">
        <f>E217</f>
        <v>686500</v>
      </c>
    </row>
    <row r="217" spans="1:5" ht="18.75" x14ac:dyDescent="0.3">
      <c r="A217" s="24" t="s">
        <v>28</v>
      </c>
      <c r="B217" s="21" t="s">
        <v>156</v>
      </c>
      <c r="C217" s="21" t="s">
        <v>158</v>
      </c>
      <c r="D217" s="22">
        <v>244</v>
      </c>
      <c r="E217" s="37">
        <v>686500</v>
      </c>
    </row>
    <row r="218" spans="1:5" ht="37.5" x14ac:dyDescent="0.3">
      <c r="A218" s="36" t="s">
        <v>159</v>
      </c>
      <c r="B218" s="18" t="s">
        <v>156</v>
      </c>
      <c r="C218" s="18" t="s">
        <v>160</v>
      </c>
      <c r="D218" s="48"/>
      <c r="E218" s="112">
        <f>E219+E223+E226</f>
        <v>12396200</v>
      </c>
    </row>
    <row r="219" spans="1:5" ht="75" x14ac:dyDescent="0.3">
      <c r="A219" s="33" t="s">
        <v>15</v>
      </c>
      <c r="B219" s="21" t="s">
        <v>156</v>
      </c>
      <c r="C219" s="21" t="s">
        <v>160</v>
      </c>
      <c r="D219" s="22">
        <v>100</v>
      </c>
      <c r="E219" s="37">
        <f>E220</f>
        <v>10900600</v>
      </c>
    </row>
    <row r="220" spans="1:5" ht="18.75" x14ac:dyDescent="0.3">
      <c r="A220" s="38" t="s">
        <v>82</v>
      </c>
      <c r="B220" s="21" t="s">
        <v>156</v>
      </c>
      <c r="C220" s="21" t="s">
        <v>160</v>
      </c>
      <c r="D220" s="22">
        <v>110</v>
      </c>
      <c r="E220" s="37">
        <f>E221+E222</f>
        <v>10900600</v>
      </c>
    </row>
    <row r="221" spans="1:5" ht="18.75" x14ac:dyDescent="0.3">
      <c r="A221" s="38" t="s">
        <v>83</v>
      </c>
      <c r="B221" s="21" t="s">
        <v>156</v>
      </c>
      <c r="C221" s="21" t="s">
        <v>160</v>
      </c>
      <c r="D221" s="22">
        <v>111</v>
      </c>
      <c r="E221" s="37">
        <v>8372200</v>
      </c>
    </row>
    <row r="222" spans="1:5" ht="56.25" x14ac:dyDescent="0.3">
      <c r="A222" s="76" t="s">
        <v>84</v>
      </c>
      <c r="B222" s="21" t="s">
        <v>156</v>
      </c>
      <c r="C222" s="21" t="s">
        <v>160</v>
      </c>
      <c r="D222" s="22">
        <v>119</v>
      </c>
      <c r="E222" s="37">
        <v>2528400</v>
      </c>
    </row>
    <row r="223" spans="1:5" ht="37.5" x14ac:dyDescent="0.3">
      <c r="A223" s="24" t="s">
        <v>26</v>
      </c>
      <c r="B223" s="21" t="s">
        <v>156</v>
      </c>
      <c r="C223" s="21" t="s">
        <v>160</v>
      </c>
      <c r="D223" s="22">
        <v>200</v>
      </c>
      <c r="E223" s="37">
        <f>E224</f>
        <v>1493600</v>
      </c>
    </row>
    <row r="224" spans="1:5" ht="37.5" x14ac:dyDescent="0.3">
      <c r="A224" s="24" t="s">
        <v>27</v>
      </c>
      <c r="B224" s="21" t="s">
        <v>156</v>
      </c>
      <c r="C224" s="21" t="s">
        <v>160</v>
      </c>
      <c r="D224" s="22">
        <v>240</v>
      </c>
      <c r="E224" s="37">
        <f>E225</f>
        <v>1493600</v>
      </c>
    </row>
    <row r="225" spans="1:5" ht="18.75" x14ac:dyDescent="0.3">
      <c r="A225" s="24" t="s">
        <v>28</v>
      </c>
      <c r="B225" s="21" t="s">
        <v>156</v>
      </c>
      <c r="C225" s="21" t="s">
        <v>160</v>
      </c>
      <c r="D225" s="22">
        <v>244</v>
      </c>
      <c r="E225" s="37">
        <v>1493600</v>
      </c>
    </row>
    <row r="226" spans="1:5" ht="18.75" x14ac:dyDescent="0.3">
      <c r="A226" s="38" t="s">
        <v>30</v>
      </c>
      <c r="B226" s="21" t="s">
        <v>156</v>
      </c>
      <c r="C226" s="21" t="s">
        <v>160</v>
      </c>
      <c r="D226" s="22">
        <v>800</v>
      </c>
      <c r="E226" s="37">
        <f>E227</f>
        <v>2000</v>
      </c>
    </row>
    <row r="227" spans="1:5" ht="18.75" x14ac:dyDescent="0.3">
      <c r="A227" s="38" t="s">
        <v>31</v>
      </c>
      <c r="B227" s="21" t="s">
        <v>156</v>
      </c>
      <c r="C227" s="21" t="s">
        <v>160</v>
      </c>
      <c r="D227" s="22">
        <v>850</v>
      </c>
      <c r="E227" s="37">
        <f>E228+E229+E230</f>
        <v>2000</v>
      </c>
    </row>
    <row r="228" spans="1:5" ht="18.75" x14ac:dyDescent="0.3">
      <c r="A228" s="38" t="s">
        <v>32</v>
      </c>
      <c r="B228" s="21" t="s">
        <v>156</v>
      </c>
      <c r="C228" s="21" t="s">
        <v>160</v>
      </c>
      <c r="D228" s="22">
        <v>851</v>
      </c>
      <c r="E228" s="37">
        <v>0</v>
      </c>
    </row>
    <row r="229" spans="1:5" ht="18.75" x14ac:dyDescent="0.3">
      <c r="A229" s="38" t="s">
        <v>33</v>
      </c>
      <c r="B229" s="21" t="s">
        <v>156</v>
      </c>
      <c r="C229" s="21" t="s">
        <v>160</v>
      </c>
      <c r="D229" s="22">
        <v>852</v>
      </c>
      <c r="E229" s="37">
        <v>0</v>
      </c>
    </row>
    <row r="230" spans="1:5" ht="18.75" x14ac:dyDescent="0.3">
      <c r="A230" s="38" t="s">
        <v>34</v>
      </c>
      <c r="B230" s="21" t="s">
        <v>156</v>
      </c>
      <c r="C230" s="21" t="s">
        <v>160</v>
      </c>
      <c r="D230" s="22">
        <v>853</v>
      </c>
      <c r="E230" s="37">
        <v>2000</v>
      </c>
    </row>
    <row r="231" spans="1:5" ht="21.75" customHeight="1" x14ac:dyDescent="0.3">
      <c r="A231" s="41" t="s">
        <v>161</v>
      </c>
      <c r="B231" s="18" t="s">
        <v>162</v>
      </c>
      <c r="C231" s="113"/>
      <c r="D231" s="16"/>
      <c r="E231" s="47">
        <f>E232+E237</f>
        <v>7704000</v>
      </c>
    </row>
    <row r="232" spans="1:5" ht="18.75" x14ac:dyDescent="0.3">
      <c r="A232" s="41" t="s">
        <v>163</v>
      </c>
      <c r="B232" s="18" t="s">
        <v>164</v>
      </c>
      <c r="C232" s="113"/>
      <c r="D232" s="16"/>
      <c r="E232" s="47">
        <f>E233</f>
        <v>3109700</v>
      </c>
    </row>
    <row r="233" spans="1:5" ht="84" customHeight="1" x14ac:dyDescent="0.3">
      <c r="A233" s="36" t="s">
        <v>165</v>
      </c>
      <c r="B233" s="18" t="s">
        <v>164</v>
      </c>
      <c r="C233" s="18" t="s">
        <v>166</v>
      </c>
      <c r="D233" s="16"/>
      <c r="E233" s="57">
        <f>E234</f>
        <v>3109700</v>
      </c>
    </row>
    <row r="234" spans="1:5" ht="37.5" x14ac:dyDescent="0.3">
      <c r="A234" s="24" t="s">
        <v>26</v>
      </c>
      <c r="B234" s="21" t="s">
        <v>164</v>
      </c>
      <c r="C234" s="21" t="s">
        <v>166</v>
      </c>
      <c r="D234" s="22">
        <v>200</v>
      </c>
      <c r="E234" s="37">
        <f>E235</f>
        <v>3109700</v>
      </c>
    </row>
    <row r="235" spans="1:5" ht="37.5" x14ac:dyDescent="0.3">
      <c r="A235" s="24" t="s">
        <v>27</v>
      </c>
      <c r="B235" s="21" t="s">
        <v>164</v>
      </c>
      <c r="C235" s="21" t="s">
        <v>166</v>
      </c>
      <c r="D235" s="22">
        <v>240</v>
      </c>
      <c r="E235" s="37">
        <f>E236</f>
        <v>3109700</v>
      </c>
    </row>
    <row r="236" spans="1:5" ht="18.75" x14ac:dyDescent="0.3">
      <c r="A236" s="24" t="s">
        <v>28</v>
      </c>
      <c r="B236" s="21" t="s">
        <v>164</v>
      </c>
      <c r="C236" s="21" t="s">
        <v>166</v>
      </c>
      <c r="D236" s="22">
        <v>244</v>
      </c>
      <c r="E236" s="37">
        <v>3109700</v>
      </c>
    </row>
    <row r="237" spans="1:5" ht="18.75" x14ac:dyDescent="0.3">
      <c r="A237" s="111" t="s">
        <v>167</v>
      </c>
      <c r="B237" s="18" t="s">
        <v>168</v>
      </c>
      <c r="C237" s="18"/>
      <c r="D237" s="16"/>
      <c r="E237" s="47">
        <f>E238</f>
        <v>4594300</v>
      </c>
    </row>
    <row r="238" spans="1:5" ht="56.25" x14ac:dyDescent="0.3">
      <c r="A238" s="72" t="s">
        <v>169</v>
      </c>
      <c r="B238" s="18" t="s">
        <v>168</v>
      </c>
      <c r="C238" s="18" t="s">
        <v>170</v>
      </c>
      <c r="D238" s="16"/>
      <c r="E238" s="112">
        <f>E239</f>
        <v>4594300</v>
      </c>
    </row>
    <row r="239" spans="1:5" ht="37.5" x14ac:dyDescent="0.3">
      <c r="A239" s="24" t="s">
        <v>171</v>
      </c>
      <c r="B239" s="21" t="s">
        <v>168</v>
      </c>
      <c r="C239" s="21" t="s">
        <v>170</v>
      </c>
      <c r="D239" s="59"/>
      <c r="E239" s="37">
        <f>E240+E244+E247</f>
        <v>4594300</v>
      </c>
    </row>
    <row r="240" spans="1:5" ht="75" x14ac:dyDescent="0.3">
      <c r="A240" s="24" t="s">
        <v>15</v>
      </c>
      <c r="B240" s="21" t="s">
        <v>168</v>
      </c>
      <c r="C240" s="21" t="s">
        <v>170</v>
      </c>
      <c r="D240" s="22">
        <v>100</v>
      </c>
      <c r="E240" s="37">
        <f>E241</f>
        <v>4500500</v>
      </c>
    </row>
    <row r="241" spans="1:5" ht="18.75" x14ac:dyDescent="0.3">
      <c r="A241" s="38" t="s">
        <v>82</v>
      </c>
      <c r="B241" s="21" t="s">
        <v>168</v>
      </c>
      <c r="C241" s="21" t="s">
        <v>170</v>
      </c>
      <c r="D241" s="22">
        <v>110</v>
      </c>
      <c r="E241" s="37">
        <f>E242+E243</f>
        <v>4500500</v>
      </c>
    </row>
    <row r="242" spans="1:5" ht="18.75" x14ac:dyDescent="0.3">
      <c r="A242" s="38" t="s">
        <v>83</v>
      </c>
      <c r="B242" s="21" t="s">
        <v>168</v>
      </c>
      <c r="C242" s="21" t="s">
        <v>170</v>
      </c>
      <c r="D242" s="22">
        <v>111</v>
      </c>
      <c r="E242" s="37">
        <v>3456600</v>
      </c>
    </row>
    <row r="243" spans="1:5" ht="56.25" x14ac:dyDescent="0.3">
      <c r="A243" s="76" t="s">
        <v>84</v>
      </c>
      <c r="B243" s="21" t="s">
        <v>168</v>
      </c>
      <c r="C243" s="21" t="s">
        <v>170</v>
      </c>
      <c r="D243" s="22">
        <v>119</v>
      </c>
      <c r="E243" s="37">
        <v>1043900</v>
      </c>
    </row>
    <row r="244" spans="1:5" ht="37.5" x14ac:dyDescent="0.3">
      <c r="A244" s="24" t="s">
        <v>26</v>
      </c>
      <c r="B244" s="21" t="s">
        <v>168</v>
      </c>
      <c r="C244" s="21" t="s">
        <v>170</v>
      </c>
      <c r="D244" s="22"/>
      <c r="E244" s="37">
        <f>E245</f>
        <v>91800</v>
      </c>
    </row>
    <row r="245" spans="1:5" ht="37.5" x14ac:dyDescent="0.3">
      <c r="A245" s="24" t="s">
        <v>27</v>
      </c>
      <c r="B245" s="21" t="s">
        <v>168</v>
      </c>
      <c r="C245" s="21" t="s">
        <v>170</v>
      </c>
      <c r="D245" s="22">
        <v>240</v>
      </c>
      <c r="E245" s="37">
        <f>E246</f>
        <v>91800</v>
      </c>
    </row>
    <row r="246" spans="1:5" ht="18.75" x14ac:dyDescent="0.3">
      <c r="A246" s="24" t="s">
        <v>28</v>
      </c>
      <c r="B246" s="21" t="s">
        <v>168</v>
      </c>
      <c r="C246" s="21" t="s">
        <v>170</v>
      </c>
      <c r="D246" s="22">
        <v>244</v>
      </c>
      <c r="E246" s="37">
        <v>91800</v>
      </c>
    </row>
    <row r="247" spans="1:5" ht="18.75" x14ac:dyDescent="0.3">
      <c r="A247" s="38" t="s">
        <v>30</v>
      </c>
      <c r="B247" s="21" t="s">
        <v>168</v>
      </c>
      <c r="C247" s="21" t="s">
        <v>170</v>
      </c>
      <c r="D247" s="22">
        <v>800</v>
      </c>
      <c r="E247" s="37">
        <f>E248</f>
        <v>2000</v>
      </c>
    </row>
    <row r="248" spans="1:5" ht="18.75" x14ac:dyDescent="0.3">
      <c r="A248" s="38" t="s">
        <v>31</v>
      </c>
      <c r="B248" s="21" t="s">
        <v>168</v>
      </c>
      <c r="C248" s="21" t="s">
        <v>170</v>
      </c>
      <c r="D248" s="22">
        <v>850</v>
      </c>
      <c r="E248" s="37">
        <f>E249+E250+E251</f>
        <v>2000</v>
      </c>
    </row>
    <row r="249" spans="1:5" ht="18.75" x14ac:dyDescent="0.3">
      <c r="A249" s="38" t="s">
        <v>32</v>
      </c>
      <c r="B249" s="21" t="s">
        <v>168</v>
      </c>
      <c r="C249" s="21" t="s">
        <v>170</v>
      </c>
      <c r="D249" s="22">
        <v>851</v>
      </c>
      <c r="E249" s="37">
        <v>0</v>
      </c>
    </row>
    <row r="250" spans="1:5" ht="18.75" x14ac:dyDescent="0.3">
      <c r="A250" s="38" t="s">
        <v>33</v>
      </c>
      <c r="B250" s="21" t="s">
        <v>168</v>
      </c>
      <c r="C250" s="21" t="s">
        <v>170</v>
      </c>
      <c r="D250" s="22">
        <v>852</v>
      </c>
      <c r="E250" s="37">
        <v>0</v>
      </c>
    </row>
    <row r="251" spans="1:5" ht="18.75" x14ac:dyDescent="0.3">
      <c r="A251" s="38" t="s">
        <v>34</v>
      </c>
      <c r="B251" s="21" t="s">
        <v>168</v>
      </c>
      <c r="C251" s="21" t="s">
        <v>170</v>
      </c>
      <c r="D251" s="22">
        <v>853</v>
      </c>
      <c r="E251" s="37">
        <v>2000</v>
      </c>
    </row>
    <row r="252" spans="1:5" ht="18.75" x14ac:dyDescent="0.3">
      <c r="A252" s="114" t="s">
        <v>172</v>
      </c>
      <c r="B252" s="115"/>
      <c r="C252" s="115"/>
      <c r="D252" s="116"/>
      <c r="E252" s="117">
        <f>E10+E46</f>
        <v>111518300</v>
      </c>
    </row>
    <row r="253" spans="1:5" hidden="1" x14ac:dyDescent="0.2">
      <c r="A253" s="118"/>
      <c r="B253" s="119"/>
      <c r="C253" s="119"/>
      <c r="D253" s="120"/>
      <c r="E253" s="121"/>
    </row>
    <row r="254" spans="1:5" ht="20.25" hidden="1" x14ac:dyDescent="0.3">
      <c r="A254" s="122" t="s">
        <v>173</v>
      </c>
      <c r="B254" s="123"/>
      <c r="C254" s="124"/>
      <c r="D254" s="125"/>
      <c r="E254" s="126">
        <f>'[3]Прилож.1 ДОХОДОВ 2023 НДФЛ'!$D$53</f>
        <v>111518300</v>
      </c>
    </row>
    <row r="255" spans="1:5" ht="20.25" hidden="1" x14ac:dyDescent="0.3">
      <c r="A255" s="122" t="s">
        <v>174</v>
      </c>
      <c r="B255" s="127"/>
      <c r="C255" s="127"/>
      <c r="D255" s="128"/>
      <c r="E255" s="129">
        <f>E254-E252</f>
        <v>0</v>
      </c>
    </row>
    <row r="256" spans="1:5" hidden="1" x14ac:dyDescent="0.2">
      <c r="A256" s="128"/>
      <c r="B256" s="127"/>
      <c r="C256" s="127"/>
      <c r="D256" s="128"/>
      <c r="E256" s="12"/>
    </row>
    <row r="257" spans="1:5" hidden="1" x14ac:dyDescent="0.2">
      <c r="A257" s="130" t="s">
        <v>175</v>
      </c>
      <c r="B257" s="131"/>
      <c r="C257" s="131"/>
      <c r="D257" s="132"/>
      <c r="E257" s="133">
        <f>E12+E18+E48</f>
        <v>25242100</v>
      </c>
    </row>
    <row r="258" spans="1:5" hidden="1" x14ac:dyDescent="0.2">
      <c r="A258" s="134" t="s">
        <v>176</v>
      </c>
      <c r="B258" s="135"/>
      <c r="C258" s="136"/>
      <c r="D258" s="125" t="s">
        <v>177</v>
      </c>
      <c r="E258" s="12">
        <f>E116</f>
        <v>10490100</v>
      </c>
    </row>
    <row r="259" spans="1:5" hidden="1" x14ac:dyDescent="0.2">
      <c r="A259" s="128"/>
      <c r="B259" s="137"/>
      <c r="C259" s="127"/>
      <c r="D259" s="128" t="s">
        <v>178</v>
      </c>
      <c r="E259" s="12">
        <f>E218</f>
        <v>12396200</v>
      </c>
    </row>
    <row r="260" spans="1:5" hidden="1" x14ac:dyDescent="0.2">
      <c r="A260" s="125"/>
      <c r="B260" s="136"/>
      <c r="C260" s="136"/>
      <c r="D260" s="125" t="s">
        <v>179</v>
      </c>
      <c r="E260" s="12">
        <f>E237</f>
        <v>4594300</v>
      </c>
    </row>
    <row r="261" spans="1:5" hidden="1" x14ac:dyDescent="0.2">
      <c r="A261" s="128"/>
      <c r="B261" s="127"/>
      <c r="C261" s="127"/>
      <c r="D261" s="128"/>
      <c r="E261" s="138">
        <f>SUM(E258:E260)</f>
        <v>27480600</v>
      </c>
    </row>
    <row r="262" spans="1:5" hidden="1" x14ac:dyDescent="0.2">
      <c r="A262" s="139" t="s">
        <v>180</v>
      </c>
      <c r="B262" s="127"/>
      <c r="C262" s="127"/>
      <c r="D262" s="128"/>
      <c r="E262" s="140">
        <f>E257+E261</f>
        <v>52722700</v>
      </c>
    </row>
    <row r="263" spans="1:5" x14ac:dyDescent="0.2">
      <c r="A263" s="128"/>
      <c r="B263" s="127"/>
      <c r="C263" s="127"/>
      <c r="D263" s="128"/>
    </row>
    <row r="264" spans="1:5" x14ac:dyDescent="0.2">
      <c r="A264" s="128"/>
      <c r="B264" s="127"/>
      <c r="C264" s="127"/>
      <c r="D264" s="128"/>
    </row>
    <row r="265" spans="1:5" x14ac:dyDescent="0.2">
      <c r="A265" s="128"/>
      <c r="B265" s="127"/>
      <c r="C265" s="127"/>
      <c r="D265" s="128"/>
    </row>
    <row r="266" spans="1:5" x14ac:dyDescent="0.2">
      <c r="A266" s="128"/>
      <c r="B266" s="127"/>
      <c r="C266" s="127"/>
      <c r="D266" s="128"/>
    </row>
    <row r="267" spans="1:5" x14ac:dyDescent="0.2">
      <c r="A267" s="128"/>
      <c r="B267" s="127"/>
      <c r="C267" s="127"/>
      <c r="D267" s="128"/>
    </row>
    <row r="268" spans="1:5" x14ac:dyDescent="0.2">
      <c r="A268" s="128"/>
      <c r="B268" s="127"/>
      <c r="C268" s="127"/>
      <c r="D268" s="128"/>
    </row>
    <row r="269" spans="1:5" x14ac:dyDescent="0.2">
      <c r="A269" s="128"/>
      <c r="B269" s="127"/>
      <c r="C269" s="127"/>
      <c r="D269" s="128"/>
    </row>
    <row r="270" spans="1:5" x14ac:dyDescent="0.2">
      <c r="A270" s="128"/>
      <c r="B270" s="127"/>
      <c r="C270" s="127"/>
      <c r="D270" s="128"/>
    </row>
    <row r="271" spans="1:5" x14ac:dyDescent="0.2">
      <c r="A271" s="128"/>
      <c r="B271" s="127"/>
      <c r="C271" s="127"/>
      <c r="D271" s="128"/>
    </row>
    <row r="272" spans="1:5" x14ac:dyDescent="0.2">
      <c r="A272" s="128"/>
      <c r="B272" s="127"/>
      <c r="C272" s="127"/>
      <c r="D272" s="128"/>
    </row>
    <row r="273" spans="1:4" x14ac:dyDescent="0.2">
      <c r="A273" s="125"/>
      <c r="B273" s="135"/>
      <c r="C273" s="136"/>
      <c r="D273" s="125"/>
    </row>
    <row r="274" spans="1:4" x14ac:dyDescent="0.2">
      <c r="A274" s="128"/>
      <c r="B274" s="137"/>
      <c r="C274" s="127"/>
      <c r="D274" s="128"/>
    </row>
    <row r="275" spans="1:4" x14ac:dyDescent="0.2">
      <c r="A275" s="128"/>
      <c r="B275" s="137"/>
      <c r="C275" s="127"/>
      <c r="D275" s="128"/>
    </row>
    <row r="276" spans="1:4" x14ac:dyDescent="0.2">
      <c r="A276" s="128"/>
      <c r="B276" s="137"/>
      <c r="C276" s="127"/>
      <c r="D276" s="128"/>
    </row>
    <row r="277" spans="1:4" x14ac:dyDescent="0.2">
      <c r="A277" s="128"/>
      <c r="B277" s="137"/>
      <c r="C277" s="127"/>
      <c r="D277" s="128"/>
    </row>
    <row r="278" spans="1:4" x14ac:dyDescent="0.2">
      <c r="A278" s="125"/>
      <c r="B278" s="135"/>
      <c r="C278" s="125"/>
      <c r="D278" s="125"/>
    </row>
    <row r="279" spans="1:4" x14ac:dyDescent="0.2">
      <c r="A279" s="125"/>
      <c r="B279" s="135"/>
      <c r="C279" s="125"/>
      <c r="D279" s="125"/>
    </row>
    <row r="280" spans="1:4" x14ac:dyDescent="0.2">
      <c r="A280" s="128"/>
      <c r="B280" s="137"/>
      <c r="C280" s="128"/>
      <c r="D280" s="128"/>
    </row>
    <row r="281" spans="1:4" x14ac:dyDescent="0.2">
      <c r="A281" s="128"/>
      <c r="B281" s="137"/>
      <c r="C281" s="127"/>
      <c r="D281" s="128"/>
    </row>
    <row r="282" spans="1:4" x14ac:dyDescent="0.2">
      <c r="A282" s="128"/>
      <c r="B282" s="137"/>
      <c r="C282" s="127"/>
      <c r="D282" s="128"/>
    </row>
    <row r="283" spans="1:4" x14ac:dyDescent="0.2">
      <c r="A283" s="128"/>
      <c r="B283" s="137"/>
      <c r="C283" s="127"/>
      <c r="D283" s="128"/>
    </row>
    <row r="284" spans="1:4" x14ac:dyDescent="0.2">
      <c r="A284" s="128"/>
      <c r="B284" s="137"/>
      <c r="C284" s="127"/>
      <c r="D284" s="128"/>
    </row>
    <row r="285" spans="1:4" x14ac:dyDescent="0.2">
      <c r="A285" s="125"/>
      <c r="B285" s="135"/>
      <c r="C285" s="136"/>
      <c r="D285" s="125"/>
    </row>
    <row r="286" spans="1:4" x14ac:dyDescent="0.2">
      <c r="A286" s="128"/>
      <c r="B286" s="137"/>
      <c r="C286" s="127"/>
      <c r="D286" s="128"/>
    </row>
    <row r="287" spans="1:4" x14ac:dyDescent="0.2">
      <c r="A287" s="128"/>
      <c r="B287" s="137"/>
      <c r="C287" s="127"/>
      <c r="D287" s="128"/>
    </row>
    <row r="288" spans="1:4" x14ac:dyDescent="0.2">
      <c r="A288" s="128"/>
      <c r="B288" s="137"/>
      <c r="C288" s="127"/>
      <c r="D288" s="128"/>
    </row>
    <row r="289" spans="1:4" x14ac:dyDescent="0.2">
      <c r="A289" s="128"/>
      <c r="B289" s="137"/>
      <c r="C289" s="127"/>
      <c r="D289" s="128"/>
    </row>
    <row r="290" spans="1:4" x14ac:dyDescent="0.2">
      <c r="A290" s="128"/>
      <c r="B290" s="137"/>
      <c r="C290" s="127"/>
      <c r="D290" s="128"/>
    </row>
    <row r="291" spans="1:4" x14ac:dyDescent="0.2">
      <c r="A291" s="128"/>
      <c r="B291" s="137"/>
      <c r="C291" s="127"/>
      <c r="D291" s="128"/>
    </row>
    <row r="292" spans="1:4" x14ac:dyDescent="0.2">
      <c r="A292" s="128"/>
      <c r="B292" s="137"/>
      <c r="C292" s="127"/>
      <c r="D292" s="128"/>
    </row>
    <row r="293" spans="1:4" x14ac:dyDescent="0.2">
      <c r="A293" s="128"/>
      <c r="B293" s="137"/>
      <c r="C293" s="127"/>
      <c r="D293" s="128"/>
    </row>
    <row r="294" spans="1:4" x14ac:dyDescent="0.2">
      <c r="A294" s="125"/>
      <c r="B294" s="137"/>
      <c r="C294" s="127"/>
      <c r="D294" s="141"/>
    </row>
  </sheetData>
  <autoFilter ref="A9:E255" xr:uid="{191CEAD5-DA8A-4A1A-AF8E-6A0BAB4C04DF}"/>
  <mergeCells count="11"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E5"/>
  </mergeCells>
  <pageMargins left="0.78740157480314965" right="0.27559055118110237" top="0.98425196850393704" bottom="0.78740157480314965" header="0.51181102362204722" footer="0.51181102362204722"/>
  <pageSetup paperSize="9" scale="60" fitToHeight="0" orientation="portrait" r:id="rId1"/>
  <headerFooter alignWithMargins="0"/>
  <rowBreaks count="6" manualBreakCount="6">
    <brk id="92" max="4" man="1"/>
    <brk id="113" max="16383" man="1"/>
    <brk id="144" max="16383" man="1"/>
    <brk id="173" max="16383" man="1"/>
    <brk id="196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СВОД.БР на 01.01.2023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dcterms:created xsi:type="dcterms:W3CDTF">2022-12-12T12:33:45Z</dcterms:created>
  <dcterms:modified xsi:type="dcterms:W3CDTF">2022-12-14T10:56:42Z</dcterms:modified>
</cp:coreProperties>
</file>