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9257B7B8-F29E-4A32-9541-E8B6210246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01_варинат1" sheetId="1" r:id="rId1"/>
  </sheets>
  <definedNames>
    <definedName name="_xlnm.Print_Area" localSheetId="0">'0801_варинат1'!$A$1:$L$90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2" i="1" l="1"/>
  <c r="G73" i="1"/>
  <c r="G74" i="1"/>
  <c r="G75" i="1"/>
  <c r="G76" i="1"/>
  <c r="G77" i="1"/>
  <c r="H47" i="1" l="1"/>
  <c r="G71" i="1"/>
  <c r="H71" i="1" s="1"/>
  <c r="G56" i="1"/>
  <c r="H56" i="1" s="1"/>
  <c r="H78" i="1" s="1"/>
  <c r="G44" i="1"/>
  <c r="H44" i="1" s="1"/>
  <c r="G43" i="1"/>
  <c r="H43" i="1" s="1"/>
  <c r="G33" i="1"/>
  <c r="H33" i="1" s="1"/>
  <c r="G32" i="1"/>
  <c r="H32" i="1" s="1"/>
  <c r="H39" i="1" s="1"/>
  <c r="G31" i="1"/>
  <c r="G29" i="1"/>
  <c r="G28" i="1"/>
  <c r="H22" i="1"/>
  <c r="H18" i="1"/>
  <c r="G17" i="1"/>
  <c r="G16" i="1"/>
  <c r="G15" i="1"/>
  <c r="G14" i="1"/>
  <c r="G13" i="1"/>
  <c r="G10" i="1"/>
  <c r="H10" i="1" s="1"/>
  <c r="H51" i="1" l="1"/>
  <c r="H13" i="1"/>
  <c r="H24" i="1" l="1"/>
  <c r="H80" i="1" s="1"/>
</calcChain>
</file>

<file path=xl/sharedStrings.xml><?xml version="1.0" encoding="utf-8"?>
<sst xmlns="http://schemas.openxmlformats.org/spreadsheetml/2006/main" count="87" uniqueCount="70">
  <si>
    <t xml:space="preserve"> Перечень досуговых мероприятий для жителей муниципального образования муниципальный округ Автово, финансируемых за счёт средств местного бюджета в 2022 году
</t>
  </si>
  <si>
    <t>Первый квартал (январь – март) 2022 года</t>
  </si>
  <si>
    <t>№ п/п</t>
  </si>
  <si>
    <t xml:space="preserve">Наименование 
мероприятия </t>
  </si>
  <si>
    <t>место проведения</t>
  </si>
  <si>
    <t>ед.изм.</t>
  </si>
  <si>
    <t>кол-во</t>
  </si>
  <si>
    <t>цена за ед.</t>
  </si>
  <si>
    <t>сумма в рублях</t>
  </si>
  <si>
    <t>Лимит финансирования на  2022 года (в рублях)</t>
  </si>
  <si>
    <t>шт</t>
  </si>
  <si>
    <t xml:space="preserve">Организация заливки и уборки катка </t>
  </si>
  <si>
    <t>Заключение договора возмездного оказания услуг с физ. лиц.</t>
  </si>
  <si>
    <t>договор</t>
  </si>
  <si>
    <t>мероприятие</t>
  </si>
  <si>
    <t>Военизированная игра по станциям «Защитники отечества» для жителей МО Автово</t>
  </si>
  <si>
    <t>Проведение военизированной игры по станциям «Защитники отечества» для подростков МО МО Автово
школа №480
школа №389</t>
  </si>
  <si>
    <t>кубок</t>
  </si>
  <si>
    <t>медаль</t>
  </si>
  <si>
    <t>мяч футбольный</t>
  </si>
  <si>
    <t>мяч волебольный</t>
  </si>
  <si>
    <t>сладкие призы,</t>
  </si>
  <si>
    <t>Итого лимит финансирования на первый квартал</t>
  </si>
  <si>
    <t>Второй квартал (апрель – июнь) 2022 года</t>
  </si>
  <si>
    <t>Организация и проведение игры «День безопасности»</t>
  </si>
  <si>
    <t>Проведение игры для детей и подростков МО МО Автово
школа №480</t>
  </si>
  <si>
    <t>сладкие призы</t>
  </si>
  <si>
    <t>Организация выставки творческих работ населения МО Автово «Мир цветов»</t>
  </si>
  <si>
    <t>Заключение договора на проведение выставки</t>
  </si>
  <si>
    <t>Организация посещения кинотеатра жителями МО Автово</t>
  </si>
  <si>
    <t>Приобретение билетов</t>
  </si>
  <si>
    <t>Организация посещения театра жителями МО Автово</t>
  </si>
  <si>
    <t>Приобретение билетов в театры Санкт-Петербурга</t>
  </si>
  <si>
    <t>Итого лимит финансирования на второй квартал</t>
  </si>
  <si>
    <t>Третий квартал (июль - сентябрь) 2022 года</t>
  </si>
  <si>
    <t>Организация посещения 
Музея железных дорог России жителями МО Автово</t>
  </si>
  <si>
    <t>Итого лимит финансирования на третий квартал</t>
  </si>
  <si>
    <t>Четвертый квартал (октябрь - декабрь) 2022 года</t>
  </si>
  <si>
    <t xml:space="preserve">Организация посещения новогоднего концерта жителями МО </t>
  </si>
  <si>
    <t>Автобусные экскурсии для детей, проживающих на территории МО Автово</t>
  </si>
  <si>
    <t>Заключение договора на проведение экскурсий</t>
  </si>
  <si>
    <t>экскурсия</t>
  </si>
  <si>
    <t>Итого лимит финансирования на четвертый квартал</t>
  </si>
  <si>
    <t>Общий объем финансирования на 2022 год</t>
  </si>
  <si>
    <t>Организация посещения концерта жителями МО Автово в мае 2022 года</t>
  </si>
  <si>
    <t>Организация посещения театрального представления жителями МО Автово в мае 2022 года</t>
  </si>
  <si>
    <t>Организация и проведение концерта вокального коллектива "Серебряный ключ" - "Привет Добровидение!" для жителей МО Автово</t>
  </si>
  <si>
    <t>без отдельного финансирования (сувенирная продукция, закупаемая для досуговых мероприятий)</t>
  </si>
  <si>
    <t>Организация и проведение турнира по настольному теннису, посвященного Дню России для жителей МО Автово</t>
  </si>
  <si>
    <t>ПМК "Алые Паруса"</t>
  </si>
  <si>
    <t>сладкие призы - 20 штук по 1000 рублей, сладкие призы - 5 штук по 700 рублей)</t>
  </si>
  <si>
    <t>Организация и проведение автобусных экскурсий для жителей муниципального образования Автово</t>
  </si>
  <si>
    <t>автобусная экскурсия</t>
  </si>
  <si>
    <t>Пешеходный квест "Автово в годы блокады"</t>
  </si>
  <si>
    <t>организация и проведения квеста</t>
  </si>
  <si>
    <t>квест</t>
  </si>
  <si>
    <t>Поход по маршруту "Сестрорецкий рубеж"</t>
  </si>
  <si>
    <t>организация и проведение похода</t>
  </si>
  <si>
    <t>Приложение к постановлению местной администрации
МО МО Автово от 15 декабря 2021 года № 60-п (в редакции постановления местной администрации МО Автово от 22 апреля 2022 года № 12-п, от 20 мая 2022 года № 20-п, от 5 августа 2022 года № 23-п, от 03.10.2022 № 35-п)
Глава местной администрации МО МО Автово
_______________________ А.В. Кесаев</t>
  </si>
  <si>
    <t>Организация посещения цирка жителями МОАвтово</t>
  </si>
  <si>
    <t xml:space="preserve">Приобретение билетов </t>
  </si>
  <si>
    <t>МО Автово</t>
  </si>
  <si>
    <t>футболки</t>
  </si>
  <si>
    <t>кружки</t>
  </si>
  <si>
    <t>дождевики</t>
  </si>
  <si>
    <t>ручки</t>
  </si>
  <si>
    <t>значки</t>
  </si>
  <si>
    <t>грамоты</t>
  </si>
  <si>
    <t>Покупка сувенирной продукции для мероприятий по досугу</t>
  </si>
  <si>
    <t>Общий объем финансирования на 2022 год – 1 466 400 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</si>
</sst>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 shrinkToFi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/>
    <xf numFmtId="4" fontId="9" fillId="0" borderId="4" xfId="0" applyNumberFormat="1" applyFont="1" applyBorder="1"/>
    <xf numFmtId="0" fontId="9" fillId="0" borderId="8" xfId="0" applyFont="1" applyBorder="1" applyAlignment="1">
      <alignment vertical="center" wrapText="1" shrinkToFi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/>
    <xf numFmtId="4" fontId="9" fillId="0" borderId="8" xfId="0" applyNumberFormat="1" applyFont="1" applyBorder="1"/>
    <xf numFmtId="0" fontId="9" fillId="0" borderId="12" xfId="0" applyFont="1" applyBorder="1" applyAlignment="1">
      <alignment vertical="center" wrapText="1" shrinkToFi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/>
    <xf numFmtId="4" fontId="9" fillId="0" borderId="12" xfId="0" applyNumberFormat="1" applyFont="1" applyBorder="1"/>
    <xf numFmtId="0" fontId="9" fillId="0" borderId="16" xfId="0" applyFont="1" applyBorder="1" applyAlignment="1">
      <alignment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/>
    <xf numFmtId="4" fontId="9" fillId="0" borderId="16" xfId="0" applyNumberFormat="1" applyFont="1" applyBorder="1"/>
    <xf numFmtId="0" fontId="9" fillId="0" borderId="20" xfId="0" applyFont="1" applyBorder="1" applyAlignment="1">
      <alignment vertical="center" wrapText="1" shrinkToFi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/>
    <xf numFmtId="4" fontId="9" fillId="0" borderId="20" xfId="0" applyNumberFormat="1" applyFont="1" applyBorder="1"/>
    <xf numFmtId="0" fontId="3" fillId="0" borderId="0" xfId="0" applyFont="1"/>
    <xf numFmtId="4" fontId="2" fillId="0" borderId="0" xfId="0" applyNumberFormat="1" applyFont="1"/>
    <xf numFmtId="0" fontId="10" fillId="0" borderId="0" xfId="0" applyFont="1" applyAlignment="1">
      <alignment wrapText="1" shrinkToFit="1"/>
    </xf>
    <xf numFmtId="0" fontId="9" fillId="0" borderId="1" xfId="0" applyFont="1" applyBorder="1" applyAlignment="1">
      <alignment horizont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wrapText="1" shrinkToFit="1"/>
    </xf>
    <xf numFmtId="4" fontId="9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 shrinkToFi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0" xfId="0" applyFont="1"/>
    <xf numFmtId="0" fontId="9" fillId="0" borderId="22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wrapText="1" shrinkToFit="1"/>
    </xf>
    <xf numFmtId="4" fontId="9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 shrinkToFit="1"/>
    </xf>
    <xf numFmtId="4" fontId="9" fillId="0" borderId="8" xfId="0" applyNumberFormat="1" applyFont="1" applyBorder="1" applyAlignment="1">
      <alignment horizont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wrapText="1" shrinkToFit="1"/>
    </xf>
    <xf numFmtId="4" fontId="2" fillId="0" borderId="17" xfId="0" applyNumberFormat="1" applyFont="1" applyBorder="1" applyAlignment="1">
      <alignment vertical="center" wrapText="1" shrinkToFit="1"/>
    </xf>
    <xf numFmtId="4" fontId="2" fillId="0" borderId="21" xfId="0" applyNumberFormat="1" applyFont="1" applyBorder="1" applyAlignment="1">
      <alignment vertical="center" wrapText="1" shrinkToFit="1"/>
    </xf>
    <xf numFmtId="0" fontId="10" fillId="0" borderId="0" xfId="0" applyFont="1" applyAlignment="1">
      <alignment wrapText="1" shrinkToFi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 shrinkToFit="1"/>
    </xf>
    <xf numFmtId="0" fontId="9" fillId="0" borderId="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wrapText="1"/>
    </xf>
    <xf numFmtId="0" fontId="0" fillId="0" borderId="28" xfId="0" applyBorder="1" applyAlignment="1">
      <alignment horizontal="center" vertical="center" wrapText="1" shrinkToFit="1"/>
    </xf>
    <xf numFmtId="4" fontId="2" fillId="0" borderId="2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0" fontId="9" fillId="0" borderId="7" xfId="0" applyFont="1" applyBorder="1" applyAlignment="1">
      <alignment vertical="center" wrapText="1" shrinkToFit="1"/>
    </xf>
    <xf numFmtId="0" fontId="9" fillId="0" borderId="11" xfId="0" applyFont="1" applyBorder="1" applyAlignment="1">
      <alignment wrapText="1"/>
    </xf>
    <xf numFmtId="0" fontId="9" fillId="0" borderId="4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12" xfId="0" applyFont="1" applyBorder="1" applyAlignment="1">
      <alignment wrapText="1"/>
    </xf>
    <xf numFmtId="4" fontId="2" fillId="0" borderId="5" xfId="0" applyNumberFormat="1" applyFont="1" applyBorder="1" applyAlignment="1">
      <alignment vertical="center" wrapText="1" shrinkToFit="1"/>
    </xf>
    <xf numFmtId="4" fontId="2" fillId="0" borderId="9" xfId="0" applyNumberFormat="1" applyFont="1" applyBorder="1" applyAlignment="1">
      <alignment vertical="center" wrapText="1" shrinkToFit="1"/>
    </xf>
    <xf numFmtId="0" fontId="3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vertical="center" wrapText="1" shrinkToFit="1"/>
    </xf>
    <xf numFmtId="0" fontId="9" fillId="0" borderId="19" xfId="0" applyFont="1" applyBorder="1" applyAlignment="1">
      <alignment vertical="center" wrapText="1" shrinkToFit="1"/>
    </xf>
    <xf numFmtId="0" fontId="9" fillId="0" borderId="16" xfId="0" applyFont="1" applyBorder="1" applyAlignment="1">
      <alignment vertical="center" wrapText="1" shrinkToFit="1"/>
    </xf>
    <xf numFmtId="0" fontId="9" fillId="0" borderId="20" xfId="0" applyFont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zoomScaleNormal="100" zoomScaleSheetLayoutView="100" workbookViewId="0">
      <selection activeCell="B7" sqref="B7:G7"/>
    </sheetView>
  </sheetViews>
  <sheetFormatPr defaultRowHeight="15" x14ac:dyDescent="0.25"/>
  <cols>
    <col min="1" max="1" width="5.140625" customWidth="1"/>
    <col min="2" max="2" width="27.5703125" customWidth="1"/>
    <col min="3" max="3" width="27.85546875" customWidth="1"/>
    <col min="4" max="4" width="15.28515625" customWidth="1"/>
    <col min="5" max="5" width="7.5703125" bestFit="1" customWidth="1"/>
    <col min="7" max="7" width="16" bestFit="1" customWidth="1"/>
    <col min="8" max="8" width="21.5703125" customWidth="1"/>
  </cols>
  <sheetData>
    <row r="1" spans="1:8" ht="135" customHeight="1" x14ac:dyDescent="0.25">
      <c r="D1" s="76" t="s">
        <v>58</v>
      </c>
      <c r="E1" s="76"/>
      <c r="F1" s="77"/>
      <c r="G1" s="77"/>
      <c r="H1" s="77"/>
    </row>
    <row r="3" spans="1:8" ht="67.5" customHeight="1" x14ac:dyDescent="0.3">
      <c r="B3" s="78" t="s">
        <v>0</v>
      </c>
      <c r="C3" s="78"/>
      <c r="D3" s="78"/>
      <c r="E3" s="78"/>
      <c r="F3" s="79"/>
      <c r="G3" s="79"/>
      <c r="H3" s="79"/>
    </row>
    <row r="5" spans="1:8" ht="17.25" x14ac:dyDescent="0.3">
      <c r="B5" s="80" t="s">
        <v>69</v>
      </c>
      <c r="C5" s="80"/>
      <c r="D5" s="80"/>
      <c r="E5" s="80"/>
      <c r="F5" s="81"/>
      <c r="G5" s="81"/>
      <c r="H5" s="81"/>
    </row>
    <row r="6" spans="1:8" ht="15.75" x14ac:dyDescent="0.25">
      <c r="B6" s="1"/>
      <c r="C6" s="1"/>
      <c r="D6" s="1"/>
      <c r="E6" s="1"/>
    </row>
    <row r="7" spans="1:8" x14ac:dyDescent="0.25">
      <c r="B7" s="82" t="s">
        <v>1</v>
      </c>
      <c r="C7" s="83"/>
      <c r="D7" s="83"/>
      <c r="E7" s="83"/>
      <c r="F7" s="83"/>
      <c r="G7" s="83"/>
    </row>
    <row r="8" spans="1:8" ht="15.75" thickBot="1" x14ac:dyDescent="0.3"/>
    <row r="9" spans="1:8" ht="75.75" thickBot="1" x14ac:dyDescent="0.35">
      <c r="A9" s="2" t="s">
        <v>2</v>
      </c>
      <c r="B9" s="3" t="s">
        <v>3</v>
      </c>
      <c r="C9" s="4" t="s">
        <v>4</v>
      </c>
      <c r="D9" s="3" t="s">
        <v>5</v>
      </c>
      <c r="E9" s="4" t="s">
        <v>6</v>
      </c>
      <c r="F9" s="3" t="s">
        <v>7</v>
      </c>
      <c r="G9" s="4" t="s">
        <v>8</v>
      </c>
      <c r="H9" s="3" t="s">
        <v>9</v>
      </c>
    </row>
    <row r="10" spans="1:8" ht="15.75" thickBot="1" x14ac:dyDescent="0.3">
      <c r="A10" s="56">
        <v>1</v>
      </c>
      <c r="B10" s="66" t="s">
        <v>11</v>
      </c>
      <c r="C10" s="66" t="s">
        <v>12</v>
      </c>
      <c r="D10" s="66" t="s">
        <v>13</v>
      </c>
      <c r="E10" s="69">
        <v>1</v>
      </c>
      <c r="F10" s="69">
        <v>100000</v>
      </c>
      <c r="G10" s="71">
        <f>E10*F10</f>
        <v>100000</v>
      </c>
      <c r="H10" s="57">
        <f>G10</f>
        <v>100000</v>
      </c>
    </row>
    <row r="11" spans="1:8" ht="15.75" thickBot="1" x14ac:dyDescent="0.3">
      <c r="A11" s="75"/>
      <c r="B11" s="66"/>
      <c r="C11" s="66"/>
      <c r="D11" s="66"/>
      <c r="E11" s="69"/>
      <c r="F11" s="69"/>
      <c r="G11" s="71"/>
      <c r="H11" s="73"/>
    </row>
    <row r="12" spans="1:8" ht="27" customHeight="1" thickBot="1" x14ac:dyDescent="0.3">
      <c r="A12" s="75"/>
      <c r="B12" s="66"/>
      <c r="C12" s="66"/>
      <c r="D12" s="66"/>
      <c r="E12" s="69"/>
      <c r="F12" s="69"/>
      <c r="G12" s="71"/>
      <c r="H12" s="73"/>
    </row>
    <row r="13" spans="1:8" ht="19.5" thickBot="1" x14ac:dyDescent="0.3">
      <c r="A13" s="56">
        <v>2</v>
      </c>
      <c r="B13" s="56" t="s">
        <v>15</v>
      </c>
      <c r="C13" s="56" t="s">
        <v>16</v>
      </c>
      <c r="D13" s="6" t="s">
        <v>17</v>
      </c>
      <c r="E13" s="5">
        <v>6</v>
      </c>
      <c r="F13" s="5">
        <v>400</v>
      </c>
      <c r="G13" s="8">
        <f t="shared" ref="G13:G17" si="0">E13*F13</f>
        <v>2400</v>
      </c>
      <c r="H13" s="57">
        <f>G13+G14+G17+G15+G16</f>
        <v>12000</v>
      </c>
    </row>
    <row r="14" spans="1:8" ht="19.5" thickBot="1" x14ac:dyDescent="0.3">
      <c r="A14" s="56"/>
      <c r="B14" s="56"/>
      <c r="C14" s="56"/>
      <c r="D14" s="6" t="s">
        <v>18</v>
      </c>
      <c r="E14" s="5">
        <v>30</v>
      </c>
      <c r="F14" s="5">
        <v>90</v>
      </c>
      <c r="G14" s="8">
        <f t="shared" si="0"/>
        <v>2700</v>
      </c>
      <c r="H14" s="57"/>
    </row>
    <row r="15" spans="1:8" ht="57" thickBot="1" x14ac:dyDescent="0.3">
      <c r="A15" s="56"/>
      <c r="B15" s="56"/>
      <c r="C15" s="56"/>
      <c r="D15" s="6" t="s">
        <v>19</v>
      </c>
      <c r="E15" s="5">
        <v>1</v>
      </c>
      <c r="F15" s="5">
        <v>1250</v>
      </c>
      <c r="G15" s="8">
        <f t="shared" si="0"/>
        <v>1250</v>
      </c>
      <c r="H15" s="57"/>
    </row>
    <row r="16" spans="1:8" ht="57" thickBot="1" x14ac:dyDescent="0.3">
      <c r="A16" s="56"/>
      <c r="B16" s="56"/>
      <c r="C16" s="56"/>
      <c r="D16" s="6" t="s">
        <v>20</v>
      </c>
      <c r="E16" s="5">
        <v>1</v>
      </c>
      <c r="F16" s="5">
        <v>1250</v>
      </c>
      <c r="G16" s="8">
        <f t="shared" si="0"/>
        <v>1250</v>
      </c>
      <c r="H16" s="57"/>
    </row>
    <row r="17" spans="1:8" ht="33" customHeight="1" thickBot="1" x14ac:dyDescent="0.3">
      <c r="A17" s="56"/>
      <c r="B17" s="56"/>
      <c r="C17" s="56"/>
      <c r="D17" s="6" t="s">
        <v>21</v>
      </c>
      <c r="E17" s="5">
        <v>44</v>
      </c>
      <c r="F17" s="5">
        <v>100</v>
      </c>
      <c r="G17" s="8">
        <f t="shared" si="0"/>
        <v>4400</v>
      </c>
      <c r="H17" s="57"/>
    </row>
    <row r="18" spans="1:8" hidden="1" thickBot="1" x14ac:dyDescent="0.3">
      <c r="A18" s="87"/>
      <c r="B18" s="90"/>
      <c r="C18" s="93"/>
      <c r="D18" s="9"/>
      <c r="E18" s="10"/>
      <c r="F18" s="11"/>
      <c r="G18" s="12"/>
      <c r="H18" s="96">
        <f>G18+G19+G20+G21</f>
        <v>0</v>
      </c>
    </row>
    <row r="19" spans="1:8" ht="19.5" hidden="1" thickBot="1" x14ac:dyDescent="0.35">
      <c r="A19" s="88"/>
      <c r="B19" s="91"/>
      <c r="C19" s="94"/>
      <c r="D19" s="13"/>
      <c r="E19" s="14"/>
      <c r="F19" s="15"/>
      <c r="G19" s="16"/>
      <c r="H19" s="97"/>
    </row>
    <row r="20" spans="1:8" ht="18.75" hidden="1" x14ac:dyDescent="0.3">
      <c r="A20" s="88"/>
      <c r="B20" s="91"/>
      <c r="C20" s="94"/>
      <c r="D20" s="13"/>
      <c r="E20" s="14"/>
      <c r="F20" s="15"/>
      <c r="G20" s="16"/>
      <c r="H20" s="97"/>
    </row>
    <row r="21" spans="1:8" ht="18.75" hidden="1" x14ac:dyDescent="0.3">
      <c r="A21" s="89"/>
      <c r="B21" s="92"/>
      <c r="C21" s="95"/>
      <c r="D21" s="17"/>
      <c r="E21" s="18"/>
      <c r="F21" s="19"/>
      <c r="G21" s="20"/>
      <c r="H21" s="98"/>
    </row>
    <row r="22" spans="1:8" ht="18.75" hidden="1" x14ac:dyDescent="0.3">
      <c r="A22" s="99"/>
      <c r="B22" s="101"/>
      <c r="C22" s="103"/>
      <c r="D22" s="21"/>
      <c r="E22" s="22"/>
      <c r="F22" s="23"/>
      <c r="G22" s="24"/>
      <c r="H22" s="59">
        <f>G22+G23</f>
        <v>0</v>
      </c>
    </row>
    <row r="23" spans="1:8" ht="15.75" customHeight="1" thickBot="1" x14ac:dyDescent="0.35">
      <c r="A23" s="100"/>
      <c r="B23" s="102"/>
      <c r="C23" s="104"/>
      <c r="D23" s="25"/>
      <c r="E23" s="26"/>
      <c r="F23" s="27"/>
      <c r="G23" s="28"/>
      <c r="H23" s="60"/>
    </row>
    <row r="24" spans="1:8" ht="19.5" x14ac:dyDescent="0.35">
      <c r="A24" s="29"/>
      <c r="B24" s="61" t="s">
        <v>22</v>
      </c>
      <c r="C24" s="61"/>
      <c r="D24" s="61"/>
      <c r="E24" s="61"/>
      <c r="F24" s="61"/>
      <c r="G24" s="61"/>
      <c r="H24" s="30">
        <f>SUM(H10:H23)</f>
        <v>112000</v>
      </c>
    </row>
    <row r="25" spans="1:8" ht="19.5" x14ac:dyDescent="0.35">
      <c r="A25" s="29"/>
      <c r="B25" s="31"/>
      <c r="C25" s="31"/>
      <c r="D25" s="31"/>
      <c r="E25" s="31"/>
      <c r="F25" s="31"/>
      <c r="G25" s="31"/>
      <c r="H25" s="30"/>
    </row>
    <row r="26" spans="1:8" ht="19.5" x14ac:dyDescent="0.35">
      <c r="A26" s="29"/>
      <c r="B26" s="63" t="s">
        <v>23</v>
      </c>
      <c r="C26" s="86"/>
      <c r="D26" s="86"/>
      <c r="E26" s="86"/>
      <c r="F26" s="86"/>
      <c r="G26" s="86"/>
      <c r="H26" s="30"/>
    </row>
    <row r="27" spans="1:8" ht="19.5" thickBot="1" x14ac:dyDescent="0.35">
      <c r="A27" s="29"/>
      <c r="B27" s="29"/>
      <c r="C27" s="29"/>
      <c r="D27" s="29"/>
      <c r="E27" s="29"/>
      <c r="F27" s="29"/>
      <c r="G27" s="29"/>
      <c r="H27" s="29"/>
    </row>
    <row r="28" spans="1:8" ht="19.5" thickBot="1" x14ac:dyDescent="0.35">
      <c r="A28" s="56">
        <v>1</v>
      </c>
      <c r="B28" s="56" t="s">
        <v>24</v>
      </c>
      <c r="C28" s="56" t="s">
        <v>25</v>
      </c>
      <c r="D28" s="32" t="s">
        <v>17</v>
      </c>
      <c r="E28" s="5">
        <v>3</v>
      </c>
      <c r="F28" s="5">
        <v>300</v>
      </c>
      <c r="G28" s="8">
        <f t="shared" ref="G28:G29" si="1">E28*F28</f>
        <v>900</v>
      </c>
      <c r="H28" s="57">
        <v>8000</v>
      </c>
    </row>
    <row r="29" spans="1:8" ht="19.5" thickBot="1" x14ac:dyDescent="0.35">
      <c r="A29" s="56"/>
      <c r="B29" s="56"/>
      <c r="C29" s="56"/>
      <c r="D29" s="32" t="s">
        <v>18</v>
      </c>
      <c r="E29" s="5">
        <v>30</v>
      </c>
      <c r="F29" s="5">
        <v>90</v>
      </c>
      <c r="G29" s="8">
        <f t="shared" si="1"/>
        <v>2700</v>
      </c>
      <c r="H29" s="57"/>
    </row>
    <row r="30" spans="1:8" ht="19.5" thickBot="1" x14ac:dyDescent="0.35">
      <c r="A30" s="56"/>
      <c r="B30" s="56"/>
      <c r="C30" s="56"/>
      <c r="D30" s="32"/>
      <c r="E30" s="5"/>
      <c r="F30" s="5"/>
      <c r="G30" s="8"/>
      <c r="H30" s="57"/>
    </row>
    <row r="31" spans="1:8" ht="38.25" thickBot="1" x14ac:dyDescent="0.35">
      <c r="A31" s="56"/>
      <c r="B31" s="56"/>
      <c r="C31" s="56"/>
      <c r="D31" s="32" t="s">
        <v>26</v>
      </c>
      <c r="E31" s="5">
        <v>30</v>
      </c>
      <c r="F31" s="5">
        <v>150</v>
      </c>
      <c r="G31" s="8">
        <f>E31*F31</f>
        <v>4500</v>
      </c>
      <c r="H31" s="57"/>
    </row>
    <row r="32" spans="1:8" ht="75" x14ac:dyDescent="0.25">
      <c r="A32" s="44">
        <v>2</v>
      </c>
      <c r="B32" s="44" t="s">
        <v>29</v>
      </c>
      <c r="C32" s="44" t="s">
        <v>30</v>
      </c>
      <c r="D32" s="44" t="s">
        <v>10</v>
      </c>
      <c r="E32" s="14">
        <v>250</v>
      </c>
      <c r="F32" s="14">
        <v>200</v>
      </c>
      <c r="G32" s="46">
        <f t="shared" ref="G32:G33" si="2">E32*F32</f>
        <v>50000</v>
      </c>
      <c r="H32" s="47">
        <f t="shared" ref="H32:H33" si="3">G32</f>
        <v>50000</v>
      </c>
    </row>
    <row r="33" spans="1:8" ht="55.5" customHeight="1" x14ac:dyDescent="0.3">
      <c r="A33" s="44">
        <v>3</v>
      </c>
      <c r="B33" s="44" t="s">
        <v>31</v>
      </c>
      <c r="C33" s="44" t="s">
        <v>32</v>
      </c>
      <c r="D33" s="45" t="s">
        <v>10</v>
      </c>
      <c r="E33" s="14">
        <v>100</v>
      </c>
      <c r="F33" s="14">
        <v>1000</v>
      </c>
      <c r="G33" s="46">
        <f t="shared" si="2"/>
        <v>100000</v>
      </c>
      <c r="H33" s="47">
        <f t="shared" si="3"/>
        <v>100000</v>
      </c>
    </row>
    <row r="34" spans="1:8" ht="76.5" customHeight="1" x14ac:dyDescent="0.3">
      <c r="A34" s="44">
        <v>4</v>
      </c>
      <c r="B34" s="44" t="s">
        <v>44</v>
      </c>
      <c r="C34" s="44" t="s">
        <v>30</v>
      </c>
      <c r="D34" s="45" t="s">
        <v>10</v>
      </c>
      <c r="E34" s="14">
        <v>50</v>
      </c>
      <c r="F34" s="14">
        <v>750</v>
      </c>
      <c r="G34" s="46">
        <v>37500</v>
      </c>
      <c r="H34" s="47">
        <v>37500</v>
      </c>
    </row>
    <row r="35" spans="1:8" ht="121.5" customHeight="1" x14ac:dyDescent="0.3">
      <c r="A35" s="44">
        <v>5</v>
      </c>
      <c r="B35" s="44" t="s">
        <v>45</v>
      </c>
      <c r="C35" s="44" t="s">
        <v>30</v>
      </c>
      <c r="D35" s="45" t="s">
        <v>10</v>
      </c>
      <c r="E35" s="14">
        <v>46</v>
      </c>
      <c r="F35" s="14">
        <v>1087</v>
      </c>
      <c r="G35" s="46">
        <v>50000</v>
      </c>
      <c r="H35" s="47">
        <v>50000</v>
      </c>
    </row>
    <row r="36" spans="1:8" ht="138" customHeight="1" x14ac:dyDescent="0.3">
      <c r="A36" s="44">
        <v>6</v>
      </c>
      <c r="B36" s="44" t="s">
        <v>46</v>
      </c>
      <c r="C36" s="58" t="s">
        <v>47</v>
      </c>
      <c r="D36" s="58"/>
      <c r="E36" s="58"/>
      <c r="F36" s="58"/>
      <c r="G36" s="58"/>
      <c r="H36" s="47">
        <v>0</v>
      </c>
    </row>
    <row r="37" spans="1:8" ht="138" customHeight="1" x14ac:dyDescent="0.3">
      <c r="A37" s="44">
        <v>7</v>
      </c>
      <c r="B37" s="44" t="s">
        <v>48</v>
      </c>
      <c r="C37" s="45" t="s">
        <v>49</v>
      </c>
      <c r="D37" s="58" t="s">
        <v>50</v>
      </c>
      <c r="E37" s="58"/>
      <c r="F37" s="58"/>
      <c r="G37" s="58"/>
      <c r="H37" s="47">
        <v>5500</v>
      </c>
    </row>
    <row r="38" spans="1:8" ht="138" customHeight="1" x14ac:dyDescent="0.3">
      <c r="A38" s="44">
        <v>8</v>
      </c>
      <c r="B38" s="44" t="s">
        <v>51</v>
      </c>
      <c r="C38" s="45" t="s">
        <v>52</v>
      </c>
      <c r="D38" s="45" t="s">
        <v>41</v>
      </c>
      <c r="E38" s="45">
        <v>2</v>
      </c>
      <c r="F38" s="45">
        <v>30000</v>
      </c>
      <c r="G38" s="48">
        <v>60000</v>
      </c>
      <c r="H38" s="47">
        <v>60000</v>
      </c>
    </row>
    <row r="39" spans="1:8" ht="19.5" x14ac:dyDescent="0.35">
      <c r="A39" s="29"/>
      <c r="B39" s="61" t="s">
        <v>33</v>
      </c>
      <c r="C39" s="61"/>
      <c r="D39" s="61"/>
      <c r="E39" s="61"/>
      <c r="F39" s="61"/>
      <c r="G39" s="61"/>
      <c r="H39" s="30">
        <f>SUM(H28:H38)</f>
        <v>311000</v>
      </c>
    </row>
    <row r="40" spans="1:8" ht="18.75" x14ac:dyDescent="0.3">
      <c r="A40" s="29"/>
      <c r="B40" s="29"/>
      <c r="C40" s="29"/>
      <c r="D40" s="29"/>
      <c r="E40" s="29"/>
      <c r="F40" s="29"/>
      <c r="G40" s="29"/>
      <c r="H40" s="29"/>
    </row>
    <row r="41" spans="1:8" ht="19.5" x14ac:dyDescent="0.35">
      <c r="A41" s="29"/>
      <c r="B41" s="62" t="s">
        <v>34</v>
      </c>
      <c r="C41" s="62"/>
      <c r="D41" s="62"/>
      <c r="E41" s="62"/>
      <c r="F41" s="62"/>
      <c r="G41" s="62"/>
      <c r="H41" s="29"/>
    </row>
    <row r="42" spans="1:8" ht="19.5" thickBot="1" x14ac:dyDescent="0.35">
      <c r="A42" s="29"/>
      <c r="B42" s="29"/>
      <c r="C42" s="29"/>
      <c r="D42" s="29"/>
      <c r="E42" s="29"/>
      <c r="F42" s="29"/>
      <c r="G42" s="29"/>
      <c r="H42" s="29"/>
    </row>
    <row r="43" spans="1:8" ht="75.75" thickBot="1" x14ac:dyDescent="0.35">
      <c r="A43" s="34">
        <v>1</v>
      </c>
      <c r="B43" s="35" t="s">
        <v>29</v>
      </c>
      <c r="C43" s="36" t="s">
        <v>30</v>
      </c>
      <c r="D43" s="37" t="s">
        <v>10</v>
      </c>
      <c r="E43" s="22">
        <v>250</v>
      </c>
      <c r="F43" s="22">
        <v>200</v>
      </c>
      <c r="G43" s="38">
        <f t="shared" ref="G43:G44" si="4">E43*F43</f>
        <v>50000</v>
      </c>
      <c r="H43" s="39">
        <f>G43</f>
        <v>50000</v>
      </c>
    </row>
    <row r="44" spans="1:8" ht="93.75" x14ac:dyDescent="0.25">
      <c r="A44" s="43">
        <v>2</v>
      </c>
      <c r="B44" s="49" t="s">
        <v>35</v>
      </c>
      <c r="C44" s="50" t="s">
        <v>30</v>
      </c>
      <c r="D44" s="50" t="s">
        <v>10</v>
      </c>
      <c r="E44" s="51">
        <v>200</v>
      </c>
      <c r="F44" s="51">
        <v>350</v>
      </c>
      <c r="G44" s="52">
        <f t="shared" si="4"/>
        <v>70000</v>
      </c>
      <c r="H44" s="53">
        <f t="shared" ref="H44" si="5">G44</f>
        <v>70000</v>
      </c>
    </row>
    <row r="45" spans="1:8" ht="61.5" customHeight="1" x14ac:dyDescent="0.25">
      <c r="A45" s="44">
        <v>3</v>
      </c>
      <c r="B45" s="44" t="s">
        <v>53</v>
      </c>
      <c r="C45" s="44" t="s">
        <v>54</v>
      </c>
      <c r="D45" s="44" t="s">
        <v>55</v>
      </c>
      <c r="E45" s="14">
        <v>1</v>
      </c>
      <c r="F45" s="14">
        <v>20000</v>
      </c>
      <c r="G45" s="46">
        <v>20000</v>
      </c>
      <c r="H45" s="47">
        <v>20000</v>
      </c>
    </row>
    <row r="46" spans="1:8" ht="61.5" customHeight="1" thickBot="1" x14ac:dyDescent="0.3">
      <c r="A46" s="44">
        <v>4</v>
      </c>
      <c r="B46" s="44" t="s">
        <v>56</v>
      </c>
      <c r="C46" s="44" t="s">
        <v>57</v>
      </c>
      <c r="D46" s="44" t="s">
        <v>14</v>
      </c>
      <c r="E46" s="14">
        <v>2</v>
      </c>
      <c r="F46" s="14">
        <v>15000</v>
      </c>
      <c r="G46" s="46">
        <v>30000</v>
      </c>
      <c r="H46" s="47">
        <v>30000</v>
      </c>
    </row>
    <row r="47" spans="1:8" ht="61.5" customHeight="1" thickBot="1" x14ac:dyDescent="0.3">
      <c r="A47" s="54">
        <v>5</v>
      </c>
      <c r="B47" s="56" t="s">
        <v>27</v>
      </c>
      <c r="C47" s="66" t="s">
        <v>28</v>
      </c>
      <c r="D47" s="56" t="s">
        <v>14</v>
      </c>
      <c r="E47" s="66">
        <v>1</v>
      </c>
      <c r="F47" s="69">
        <v>45000</v>
      </c>
      <c r="G47" s="71">
        <v>45000</v>
      </c>
      <c r="H47" s="57">
        <f>G47+G48+G49+G50</f>
        <v>45000</v>
      </c>
    </row>
    <row r="48" spans="1:8" ht="61.5" customHeight="1" thickBot="1" x14ac:dyDescent="0.3">
      <c r="A48" s="55"/>
      <c r="B48" s="64"/>
      <c r="C48" s="64"/>
      <c r="D48" s="56"/>
      <c r="E48" s="66"/>
      <c r="F48" s="69"/>
      <c r="G48" s="71"/>
      <c r="H48" s="73"/>
    </row>
    <row r="49" spans="1:8" ht="61.5" customHeight="1" thickBot="1" x14ac:dyDescent="0.3">
      <c r="A49" s="55"/>
      <c r="B49" s="64"/>
      <c r="C49" s="64"/>
      <c r="D49" s="56"/>
      <c r="E49" s="66"/>
      <c r="F49" s="69"/>
      <c r="G49" s="71"/>
      <c r="H49" s="73"/>
    </row>
    <row r="50" spans="1:8" ht="61.5" customHeight="1" x14ac:dyDescent="0.25">
      <c r="A50" s="55"/>
      <c r="B50" s="65"/>
      <c r="C50" s="65"/>
      <c r="D50" s="67"/>
      <c r="E50" s="68"/>
      <c r="F50" s="70"/>
      <c r="G50" s="72"/>
      <c r="H50" s="74"/>
    </row>
    <row r="51" spans="1:8" ht="19.5" customHeight="1" x14ac:dyDescent="0.35">
      <c r="A51" s="29"/>
      <c r="B51" s="61" t="s">
        <v>36</v>
      </c>
      <c r="C51" s="61"/>
      <c r="D51" s="61"/>
      <c r="E51" s="61"/>
      <c r="F51" s="61"/>
      <c r="G51" s="61"/>
      <c r="H51" s="30">
        <f>SUM(H43:H50)</f>
        <v>215000</v>
      </c>
    </row>
    <row r="52" spans="1:8" ht="18.75" x14ac:dyDescent="0.3">
      <c r="A52" s="29"/>
      <c r="B52" s="29"/>
      <c r="C52" s="29"/>
      <c r="D52" s="29"/>
      <c r="E52" s="29"/>
      <c r="F52" s="29"/>
      <c r="G52" s="29"/>
      <c r="H52" s="29"/>
    </row>
    <row r="53" spans="1:8" ht="19.5" customHeight="1" x14ac:dyDescent="0.35">
      <c r="A53" s="29"/>
      <c r="B53" s="63" t="s">
        <v>37</v>
      </c>
      <c r="C53" s="63"/>
      <c r="D53" s="63"/>
      <c r="E53" s="63"/>
      <c r="F53" s="63"/>
      <c r="G53" s="63"/>
      <c r="H53" s="29"/>
    </row>
    <row r="54" spans="1:8" ht="19.5" thickBot="1" x14ac:dyDescent="0.35">
      <c r="A54" s="29"/>
      <c r="B54" s="29"/>
      <c r="C54" s="29"/>
      <c r="D54" s="29"/>
      <c r="E54" s="29"/>
      <c r="F54" s="29"/>
      <c r="G54" s="29"/>
      <c r="H54" s="29"/>
    </row>
    <row r="55" spans="1:8" ht="94.5" thickBot="1" x14ac:dyDescent="0.3">
      <c r="A55" s="6">
        <v>1</v>
      </c>
      <c r="B55" s="7" t="s">
        <v>38</v>
      </c>
      <c r="C55" s="7" t="s">
        <v>30</v>
      </c>
      <c r="D55" s="7" t="s">
        <v>10</v>
      </c>
      <c r="E55" s="5">
        <v>469</v>
      </c>
      <c r="F55" s="5">
        <v>800</v>
      </c>
      <c r="G55" s="8">
        <v>375800</v>
      </c>
      <c r="H55" s="33">
        <v>375800</v>
      </c>
    </row>
    <row r="56" spans="1:8" ht="71.25" customHeight="1" thickBot="1" x14ac:dyDescent="0.3">
      <c r="A56" s="6">
        <v>3</v>
      </c>
      <c r="B56" s="6" t="s">
        <v>59</v>
      </c>
      <c r="C56" s="6" t="s">
        <v>60</v>
      </c>
      <c r="D56" s="6" t="s">
        <v>10</v>
      </c>
      <c r="E56" s="5">
        <v>140</v>
      </c>
      <c r="F56" s="5">
        <v>830</v>
      </c>
      <c r="G56" s="8">
        <f t="shared" ref="G56" si="6">E56*F56</f>
        <v>116200</v>
      </c>
      <c r="H56" s="33">
        <f t="shared" ref="H56" si="7">G56</f>
        <v>116200</v>
      </c>
    </row>
    <row r="57" spans="1:8" ht="19.5" hidden="1" thickBot="1" x14ac:dyDescent="0.35">
      <c r="A57" s="40"/>
      <c r="B57" s="41"/>
      <c r="C57" s="41"/>
      <c r="D57" s="41"/>
      <c r="E57" s="41"/>
      <c r="F57" s="41"/>
      <c r="G57" s="41"/>
      <c r="H57" s="41"/>
    </row>
    <row r="58" spans="1:8" ht="19.5" hidden="1" thickBot="1" x14ac:dyDescent="0.35">
      <c r="A58" s="40"/>
      <c r="B58" s="41"/>
      <c r="C58" s="41"/>
      <c r="D58" s="41"/>
      <c r="E58" s="41"/>
      <c r="F58" s="41"/>
      <c r="G58" s="41"/>
      <c r="H58" s="41"/>
    </row>
    <row r="59" spans="1:8" ht="19.5" hidden="1" thickBot="1" x14ac:dyDescent="0.35">
      <c r="A59" s="40"/>
      <c r="B59" s="41"/>
      <c r="C59" s="41"/>
      <c r="D59" s="41"/>
      <c r="E59" s="41"/>
      <c r="F59" s="41"/>
      <c r="G59" s="41"/>
      <c r="H59" s="41"/>
    </row>
    <row r="60" spans="1:8" ht="19.5" hidden="1" thickBot="1" x14ac:dyDescent="0.35">
      <c r="A60" s="40"/>
      <c r="B60" s="41"/>
      <c r="C60" s="41"/>
      <c r="D60" s="41"/>
      <c r="E60" s="41"/>
      <c r="F60" s="41"/>
      <c r="G60" s="41"/>
      <c r="H60" s="41"/>
    </row>
    <row r="61" spans="1:8" ht="19.5" hidden="1" thickBot="1" x14ac:dyDescent="0.35">
      <c r="A61" s="40"/>
      <c r="B61" s="41"/>
      <c r="C61" s="41"/>
      <c r="D61" s="41"/>
      <c r="E61" s="41"/>
      <c r="F61" s="41"/>
      <c r="G61" s="41"/>
      <c r="H61" s="41"/>
    </row>
    <row r="62" spans="1:8" ht="19.5" hidden="1" thickBot="1" x14ac:dyDescent="0.35">
      <c r="A62" s="40"/>
      <c r="B62" s="41"/>
      <c r="C62" s="41"/>
      <c r="D62" s="41"/>
      <c r="E62" s="41"/>
      <c r="F62" s="41"/>
      <c r="G62" s="41"/>
      <c r="H62" s="41"/>
    </row>
    <row r="63" spans="1:8" ht="19.5" hidden="1" thickBot="1" x14ac:dyDescent="0.35">
      <c r="A63" s="40"/>
      <c r="B63" s="41"/>
      <c r="C63" s="41"/>
      <c r="D63" s="41"/>
      <c r="E63" s="41"/>
      <c r="F63" s="41"/>
      <c r="G63" s="41"/>
      <c r="H63" s="41"/>
    </row>
    <row r="64" spans="1:8" ht="19.5" hidden="1" thickBot="1" x14ac:dyDescent="0.35">
      <c r="A64" s="40"/>
      <c r="B64" s="41"/>
      <c r="C64" s="41"/>
      <c r="D64" s="41"/>
      <c r="E64" s="41"/>
      <c r="F64" s="41"/>
      <c r="G64" s="41"/>
      <c r="H64" s="41"/>
    </row>
    <row r="65" spans="1:8" ht="19.5" hidden="1" thickBot="1" x14ac:dyDescent="0.35">
      <c r="A65" s="40"/>
      <c r="B65" s="41"/>
      <c r="C65" s="41"/>
      <c r="D65" s="41"/>
      <c r="E65" s="41"/>
      <c r="F65" s="41"/>
      <c r="G65" s="41"/>
      <c r="H65" s="41"/>
    </row>
    <row r="66" spans="1:8" ht="19.5" hidden="1" thickBot="1" x14ac:dyDescent="0.35">
      <c r="A66" s="40"/>
      <c r="B66" s="41"/>
      <c r="C66" s="41"/>
      <c r="D66" s="41"/>
      <c r="E66" s="41"/>
      <c r="F66" s="41"/>
      <c r="G66" s="41"/>
      <c r="H66" s="41"/>
    </row>
    <row r="67" spans="1:8" ht="19.5" hidden="1" thickBot="1" x14ac:dyDescent="0.35">
      <c r="A67" s="40"/>
      <c r="B67" s="41"/>
      <c r="C67" s="41"/>
      <c r="D67" s="41"/>
      <c r="E67" s="41"/>
      <c r="F67" s="41"/>
      <c r="G67" s="41"/>
      <c r="H67" s="41"/>
    </row>
    <row r="68" spans="1:8" ht="19.5" hidden="1" thickBot="1" x14ac:dyDescent="0.35">
      <c r="A68" s="40"/>
      <c r="B68" s="41"/>
      <c r="C68" s="41"/>
      <c r="D68" s="41"/>
      <c r="E68" s="41"/>
      <c r="F68" s="41"/>
      <c r="G68" s="41"/>
      <c r="H68" s="41"/>
    </row>
    <row r="69" spans="1:8" ht="19.5" hidden="1" thickBot="1" x14ac:dyDescent="0.35">
      <c r="A69" s="40"/>
      <c r="B69" s="41"/>
      <c r="C69" s="41"/>
      <c r="D69" s="41"/>
      <c r="E69" s="41"/>
      <c r="F69" s="41"/>
      <c r="G69" s="41"/>
      <c r="H69" s="41"/>
    </row>
    <row r="70" spans="1:8" ht="19.5" hidden="1" thickBot="1" x14ac:dyDescent="0.35">
      <c r="A70" s="40"/>
      <c r="B70" s="41"/>
      <c r="C70" s="41"/>
      <c r="D70" s="41"/>
      <c r="E70" s="41"/>
      <c r="F70" s="41"/>
      <c r="G70" s="41"/>
      <c r="H70" s="41"/>
    </row>
    <row r="71" spans="1:8" ht="94.5" thickBot="1" x14ac:dyDescent="0.35">
      <c r="A71" s="6">
        <v>4</v>
      </c>
      <c r="B71" s="6" t="s">
        <v>39</v>
      </c>
      <c r="C71" s="6" t="s">
        <v>40</v>
      </c>
      <c r="D71" s="32" t="s">
        <v>41</v>
      </c>
      <c r="E71" s="5">
        <v>2</v>
      </c>
      <c r="F71" s="5">
        <v>40000</v>
      </c>
      <c r="G71" s="8">
        <f t="shared" ref="G71:G77" si="8">E71*F71</f>
        <v>80000</v>
      </c>
      <c r="H71" s="33">
        <f t="shared" ref="H71" si="9">G71</f>
        <v>80000</v>
      </c>
    </row>
    <row r="72" spans="1:8" ht="19.5" customHeight="1" thickBot="1" x14ac:dyDescent="0.35">
      <c r="A72" s="67">
        <v>5</v>
      </c>
      <c r="B72" s="67" t="s">
        <v>68</v>
      </c>
      <c r="C72" s="67" t="s">
        <v>61</v>
      </c>
      <c r="D72" s="32" t="s">
        <v>62</v>
      </c>
      <c r="E72" s="5">
        <v>120</v>
      </c>
      <c r="F72" s="5">
        <v>434</v>
      </c>
      <c r="G72" s="8">
        <f t="shared" si="8"/>
        <v>52080</v>
      </c>
      <c r="H72" s="85">
        <v>256400</v>
      </c>
    </row>
    <row r="73" spans="1:8" ht="19.5" customHeight="1" thickBot="1" x14ac:dyDescent="0.35">
      <c r="A73" s="84"/>
      <c r="B73" s="84"/>
      <c r="C73" s="84"/>
      <c r="D73" s="32" t="s">
        <v>63</v>
      </c>
      <c r="E73" s="5">
        <v>119</v>
      </c>
      <c r="F73" s="5">
        <v>199</v>
      </c>
      <c r="G73" s="8">
        <f t="shared" si="8"/>
        <v>23681</v>
      </c>
      <c r="H73" s="84"/>
    </row>
    <row r="74" spans="1:8" ht="20.25" customHeight="1" thickBot="1" x14ac:dyDescent="0.35">
      <c r="A74" s="84"/>
      <c r="B74" s="84"/>
      <c r="C74" s="84"/>
      <c r="D74" s="32" t="s">
        <v>64</v>
      </c>
      <c r="E74" s="5">
        <v>200</v>
      </c>
      <c r="F74" s="5">
        <v>369</v>
      </c>
      <c r="G74" s="8">
        <f t="shared" si="8"/>
        <v>73800</v>
      </c>
      <c r="H74" s="84"/>
    </row>
    <row r="75" spans="1:8" ht="19.5" thickBot="1" x14ac:dyDescent="0.35">
      <c r="A75" s="84"/>
      <c r="B75" s="84"/>
      <c r="C75" s="84"/>
      <c r="D75" s="32" t="s">
        <v>65</v>
      </c>
      <c r="E75" s="5">
        <v>1498</v>
      </c>
      <c r="F75" s="5">
        <v>41</v>
      </c>
      <c r="G75" s="8">
        <f t="shared" si="8"/>
        <v>61418</v>
      </c>
      <c r="H75" s="84"/>
    </row>
    <row r="76" spans="1:8" ht="18" customHeight="1" thickBot="1" x14ac:dyDescent="0.35">
      <c r="A76" s="84"/>
      <c r="B76" s="84"/>
      <c r="C76" s="84"/>
      <c r="D76" s="32" t="s">
        <v>66</v>
      </c>
      <c r="E76" s="5">
        <v>400</v>
      </c>
      <c r="F76" s="5">
        <v>91</v>
      </c>
      <c r="G76" s="8">
        <f t="shared" si="8"/>
        <v>36400</v>
      </c>
      <c r="H76" s="84"/>
    </row>
    <row r="77" spans="1:8" ht="17.25" customHeight="1" thickBot="1" x14ac:dyDescent="0.35">
      <c r="A77" s="84"/>
      <c r="B77" s="84"/>
      <c r="C77" s="84"/>
      <c r="D77" s="32" t="s">
        <v>67</v>
      </c>
      <c r="E77" s="5">
        <v>300</v>
      </c>
      <c r="F77" s="5">
        <v>30</v>
      </c>
      <c r="G77" s="8">
        <f t="shared" si="8"/>
        <v>9000</v>
      </c>
      <c r="H77" s="84"/>
    </row>
    <row r="78" spans="1:8" ht="19.5" x14ac:dyDescent="0.35">
      <c r="A78" s="29"/>
      <c r="B78" s="61" t="s">
        <v>42</v>
      </c>
      <c r="C78" s="61"/>
      <c r="D78" s="61"/>
      <c r="E78" s="61"/>
      <c r="F78" s="61"/>
      <c r="G78" s="61"/>
      <c r="H78" s="30">
        <f>SUM(H55:H77)</f>
        <v>828400</v>
      </c>
    </row>
    <row r="79" spans="1:8" ht="18.75" x14ac:dyDescent="0.3">
      <c r="A79" s="29"/>
      <c r="B79" s="29"/>
      <c r="C79" s="29"/>
      <c r="D79" s="29"/>
      <c r="E79" s="29"/>
      <c r="F79" s="29"/>
      <c r="G79" s="29"/>
      <c r="H79" s="29"/>
    </row>
    <row r="80" spans="1:8" ht="19.5" x14ac:dyDescent="0.35">
      <c r="A80" s="29"/>
      <c r="B80" s="29"/>
      <c r="C80" s="42" t="s">
        <v>43</v>
      </c>
      <c r="D80" s="29"/>
      <c r="E80" s="29"/>
      <c r="F80" s="29"/>
      <c r="G80" s="29"/>
      <c r="H80" s="30">
        <f>SUM(H78,H39,H24,H51)</f>
        <v>1466400</v>
      </c>
    </row>
  </sheetData>
  <mergeCells count="49">
    <mergeCell ref="A72:A77"/>
    <mergeCell ref="B72:B77"/>
    <mergeCell ref="C72:C77"/>
    <mergeCell ref="H72:H77"/>
    <mergeCell ref="A13:A17"/>
    <mergeCell ref="B13:B17"/>
    <mergeCell ref="C13:C17"/>
    <mergeCell ref="H13:H17"/>
    <mergeCell ref="B26:G26"/>
    <mergeCell ref="A18:A21"/>
    <mergeCell ref="B18:B21"/>
    <mergeCell ref="C18:C21"/>
    <mergeCell ref="H18:H21"/>
    <mergeCell ref="A22:A23"/>
    <mergeCell ref="B22:B23"/>
    <mergeCell ref="C22:C23"/>
    <mergeCell ref="G10:G12"/>
    <mergeCell ref="H10:H12"/>
    <mergeCell ref="A10:A12"/>
    <mergeCell ref="D1:H1"/>
    <mergeCell ref="B3:H3"/>
    <mergeCell ref="B5:H5"/>
    <mergeCell ref="B7:G7"/>
    <mergeCell ref="B10:B12"/>
    <mergeCell ref="C10:C12"/>
    <mergeCell ref="D10:D12"/>
    <mergeCell ref="E10:E12"/>
    <mergeCell ref="F10:F12"/>
    <mergeCell ref="H22:H23"/>
    <mergeCell ref="B24:G24"/>
    <mergeCell ref="B78:G78"/>
    <mergeCell ref="B39:G39"/>
    <mergeCell ref="B41:G41"/>
    <mergeCell ref="B51:G51"/>
    <mergeCell ref="B53:G53"/>
    <mergeCell ref="B47:B50"/>
    <mergeCell ref="C47:C50"/>
    <mergeCell ref="D47:D50"/>
    <mergeCell ref="E47:E50"/>
    <mergeCell ref="F47:F50"/>
    <mergeCell ref="G47:G50"/>
    <mergeCell ref="H47:H50"/>
    <mergeCell ref="D37:G37"/>
    <mergeCell ref="A47:A50"/>
    <mergeCell ref="A28:A31"/>
    <mergeCell ref="B28:B31"/>
    <mergeCell ref="C28:C31"/>
    <mergeCell ref="H28:H31"/>
    <mergeCell ref="C36:G36"/>
  </mergeCells>
  <pageMargins left="0.7" right="0.7" top="0.75" bottom="0.75" header="0.3" footer="0.3"/>
  <pageSetup paperSize="9" scale="63" orientation="portrait" copies="2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0801_варинат1</vt:lpstr>
      <vt:lpstr>'0801_варинат1'!Область_печати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cp:lastPrinted>2022-09-30T14:35:00Z</cp:lastPrinted>
  <dcterms:created xsi:type="dcterms:W3CDTF">2021-11-10T07:27:40Z</dcterms:created>
  <dcterms:modified xsi:type="dcterms:W3CDTF">2022-10-04T10:59:11Z</dcterms:modified>
</cp:coreProperties>
</file>